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Value for money motivation" sheetId="1" r:id="rId1"/>
  </sheets>
  <calcPr calcId="145621"/>
</workbook>
</file>

<file path=xl/calcChain.xml><?xml version="1.0" encoding="utf-8"?>
<calcChain xmlns="http://schemas.openxmlformats.org/spreadsheetml/2006/main">
  <c r="D100" i="1" l="1"/>
  <c r="E100" i="1"/>
  <c r="D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D67" i="1"/>
  <c r="E67" i="1" s="1"/>
  <c r="D66" i="1"/>
  <c r="D61" i="1"/>
  <c r="D55" i="1"/>
  <c r="D48" i="1"/>
  <c r="E69" i="1"/>
  <c r="E68" i="1"/>
  <c r="E66" i="1"/>
  <c r="E63" i="1"/>
  <c r="E60" i="1"/>
  <c r="E59" i="1"/>
  <c r="E58" i="1"/>
  <c r="E57" i="1"/>
  <c r="E54" i="1"/>
  <c r="E53" i="1"/>
  <c r="E52" i="1"/>
  <c r="E51" i="1"/>
  <c r="E50" i="1"/>
  <c r="E47" i="1"/>
  <c r="E46" i="1"/>
  <c r="E45" i="1"/>
  <c r="E44" i="1"/>
  <c r="D41" i="1"/>
  <c r="E41" i="1" s="1"/>
  <c r="D40" i="1"/>
  <c r="E40" i="1" s="1"/>
  <c r="D39" i="1"/>
  <c r="E39" i="1" s="1"/>
  <c r="D37" i="1"/>
  <c r="D31" i="1"/>
  <c r="D26" i="1"/>
  <c r="E36" i="1"/>
  <c r="E35" i="1"/>
  <c r="E34" i="1"/>
  <c r="E33" i="1"/>
  <c r="E30" i="1"/>
  <c r="E29" i="1"/>
  <c r="E28" i="1"/>
  <c r="E25" i="1"/>
  <c r="E24" i="1"/>
  <c r="E23" i="1"/>
  <c r="E22" i="1"/>
  <c r="E21" i="1"/>
  <c r="E20" i="1"/>
  <c r="E19" i="1"/>
  <c r="E18" i="1"/>
  <c r="E70" i="1" l="1"/>
  <c r="D70" i="1"/>
  <c r="E37" i="1"/>
  <c r="E26" i="1"/>
  <c r="E61" i="1"/>
  <c r="E85" i="1"/>
  <c r="E48" i="1"/>
  <c r="E42" i="1"/>
  <c r="E55" i="1"/>
  <c r="E31" i="1"/>
  <c r="D42" i="1"/>
</calcChain>
</file>

<file path=xl/sharedStrings.xml><?xml version="1.0" encoding="utf-8"?>
<sst xmlns="http://schemas.openxmlformats.org/spreadsheetml/2006/main" count="112" uniqueCount="97">
  <si>
    <t>Calculation of labour hours of the tournament director from the beginning of a tournament to the end.</t>
  </si>
  <si>
    <t>A. Ensuring a full entry of 24 players with three groups of 8 players every four hours</t>
  </si>
  <si>
    <t>1. Updating the data base</t>
  </si>
  <si>
    <t>Annually</t>
  </si>
  <si>
    <t>Per Tournament</t>
  </si>
  <si>
    <t>2. Marketing  to increase the number of players  contact details on the data basis</t>
  </si>
  <si>
    <t>3. Compile a replies list for four seasons per year</t>
  </si>
  <si>
    <t>4. E-mail first Newsletter via website inviting players to enter tournament</t>
  </si>
  <si>
    <t>5. Updating telephone list of everyone who has not replied to e-mails</t>
  </si>
  <si>
    <t>6. Updating e-mail address list for 2nd Newsletter via website.  For those who have not replied</t>
  </si>
  <si>
    <t>7. Follow-up phone calls to parents of players who have not replied</t>
  </si>
  <si>
    <t>8. Updating list of potential entries after each reply</t>
  </si>
  <si>
    <t>B.Tournament preparation</t>
  </si>
  <si>
    <t>1. Organising courts, cleaning facilities, security and access to school grounds</t>
  </si>
  <si>
    <t>2. Obtaining cheap quality new balls for tournaments</t>
  </si>
  <si>
    <t xml:space="preserve">3. Communicating tournament progress about the tournament to parents </t>
  </si>
  <si>
    <t>C. Scheduling</t>
  </si>
  <si>
    <t>1. Draft schedule with an estimation of withdrawals and confirmations - Programmed</t>
  </si>
  <si>
    <t>2. Follow-up phone calls to establish final entry figure</t>
  </si>
  <si>
    <t>3. Adapting draft schedule or re-doing the schedule</t>
  </si>
  <si>
    <t xml:space="preserve">4. Compiling Score-cards </t>
  </si>
  <si>
    <t>D. Duty at the tournament</t>
  </si>
  <si>
    <t>1. Preparation before the day begins</t>
  </si>
  <si>
    <t>2. Twelve hours duty per day</t>
  </si>
  <si>
    <t>3. Closing up after a tournament</t>
  </si>
  <si>
    <t>E. Preparing, entering data into input sheets to compile scorecards within 24 hours of matches.</t>
  </si>
  <si>
    <t>1. Compiling a scorecard that can be updated at the courts</t>
  </si>
  <si>
    <t>2. Finalising scorecards that could not be done at courts</t>
  </si>
  <si>
    <t>3. Preparing final score card for website plus a report in WORD</t>
  </si>
  <si>
    <t>4. Writing a e-mail newsletter for the website within 24 hours of the match</t>
  </si>
  <si>
    <t>F. Updating input sheets to be able to do the ITN Rating Calculation for the 24 players</t>
  </si>
  <si>
    <t>1. Creating the input sheets before the matches take place</t>
  </si>
  <si>
    <t>2. Filling in the input sheets</t>
  </si>
  <si>
    <t>3. Summarising the input sheets</t>
  </si>
  <si>
    <t>4. Updating the summarised input sheets in the ITN Rating Calculation</t>
  </si>
  <si>
    <t>5. Recalculating ITN Rating Calculation</t>
  </si>
  <si>
    <t>G. Calculating Improvement and adding weights for the Improvement Ladder - Tennis Bursary</t>
  </si>
  <si>
    <t>1. Summarise each players ITN Rating Calculation final results in the Improvement Ladder format</t>
  </si>
  <si>
    <t>2. Do a data sort of Improvement Ladder's final results to create an improvement ladder</t>
  </si>
  <si>
    <t>3. Calculate the highest climbers on the Improvement Ladder</t>
  </si>
  <si>
    <t>4.  Prepare presentation of Improvement Ladder variations for website</t>
  </si>
  <si>
    <t>H. Prepare worksheets for the calculation of the 7 ladders</t>
  </si>
  <si>
    <t>1. Prepare the two worksheets</t>
  </si>
  <si>
    <t>I. Compile the seven ladders from worksheets and prepare for website</t>
  </si>
  <si>
    <t>1. Compile 7 ladders from worksheets</t>
  </si>
  <si>
    <t>2. Compile highest climbers on each of the 7 ladders</t>
  </si>
  <si>
    <t>3. Detailed Report Card</t>
  </si>
  <si>
    <t>4. Publish report card on website</t>
  </si>
  <si>
    <t>J.  Preparation for Prize giving</t>
  </si>
  <si>
    <t xml:space="preserve">1. Secure audio visual team and equipment </t>
  </si>
  <si>
    <t>2. Secure venue</t>
  </si>
  <si>
    <t>3. Arrange food</t>
  </si>
  <si>
    <t>4. Send out report cards and motivate why player won prize</t>
  </si>
  <si>
    <t>5. Determine who wants their medals</t>
  </si>
  <si>
    <t>6. Arrange for medals to be made</t>
  </si>
  <si>
    <t>7. Arrange for certificates</t>
  </si>
  <si>
    <t>8. Collect photographs</t>
  </si>
  <si>
    <t>9. Write a series of e-mail newsletters via website</t>
  </si>
  <si>
    <t>10. Collect money via EFT</t>
  </si>
  <si>
    <t>11. Prepare speech</t>
  </si>
  <si>
    <t>12. Prepare Prize giving presentation</t>
  </si>
  <si>
    <t>13. Prepare Website to support prize-giving</t>
  </si>
  <si>
    <t>Conclusion</t>
  </si>
  <si>
    <t xml:space="preserve">The expected profit from a tournament ranges between R1000 - R2000/tournament.  However it takes approximately 200 hours </t>
  </si>
  <si>
    <t>to arrange a tournament with a handicap system that measures a players improvement based on match results.  Seven criteria</t>
  </si>
  <si>
    <t>of a player is measured on a report card in an attempt to captivate the player for tennis.</t>
  </si>
  <si>
    <t>TOTAL LABOUR HOURS</t>
  </si>
  <si>
    <t xml:space="preserve">The tournament director struggles to earn R10/hour for his passion.  Fifty percent of his time is taken by measuring a player against </t>
  </si>
  <si>
    <t>themselves using a handicap system. At present it is unknown how well the tennis report card is received or whether it is understood.</t>
  </si>
  <si>
    <t xml:space="preserve">on the website data basis.  The website databasis is nearly finished and the deposit has already been paid.  When the tennis report </t>
  </si>
  <si>
    <t>of the improvement ladder to determine the tennis bursary winner the hits on the website have increased beyond 750  000 hits per year.</t>
  </si>
  <si>
    <t xml:space="preserve">If marketed correctly it has the potential to capture players imagination resulting in them spending more time practicing.  In 2016 the </t>
  </si>
  <si>
    <t xml:space="preserve">tennis bursary was won by Andrè van Staden who practiced the most of all 219 players who competed.  Andrè's determination to win </t>
  </si>
  <si>
    <t>I must find a way to make a sustainable profit by the time I retire when I want to run tournaments full time.</t>
  </si>
  <si>
    <t>The objective of this post was to prove to parents of players that allthough the entry fee is too high for a few it is still value for money.</t>
  </si>
  <si>
    <t xml:space="preserve">For those who support my passion you could support me by simply reacting to my communication.  My greatest problem at the moment </t>
  </si>
  <si>
    <t>Hours</t>
  </si>
  <si>
    <t>Calculation summary  of labour hours of the tournament director from the beginning of a tournament to the end.</t>
  </si>
  <si>
    <t>card is programmed a player will be able to see their report card updated on his cell phone after every match.  However, since the introduction</t>
  </si>
  <si>
    <t>is to receive a speedy reply whether you are interested in a tournament or not.  Parents who receive an sms could help me by replying NO</t>
  </si>
  <si>
    <t>For a one day tournament the profit ranges from R500-R1250.  For a two day tournament profit ranges from R1000-R2000.</t>
  </si>
  <si>
    <t xml:space="preserve">Read the explanation below how the tournament director spends 200 hours on average to organise a tournament from </t>
  </si>
  <si>
    <t xml:space="preserve">beginning to end.  That means he seldomly makes R10/hour for his passion.  In spite of not earning minimum wage some </t>
  </si>
  <si>
    <t>parents complain that paying R37.50 per playing hour is too high.  I decided against publishing the typical 2016 tournaments</t>
  </si>
  <si>
    <t xml:space="preserve">income, sponsorship, expenses and profit but if anyone wants to see the document I will show it to them.  </t>
  </si>
  <si>
    <t xml:space="preserve">Read the conclusion below why although not earning minimum wage for my time now I believe it will change once the </t>
  </si>
  <si>
    <t>website database is in place.  A program has to be written for the website data base that will replace the 100 hours I take</t>
  </si>
  <si>
    <t>calculating the tennis report card and do it in seconds.  The objective of this post is to prove Good News tennis tournaments</t>
  </si>
  <si>
    <t xml:space="preserve">are value for money.  To gain maximum benefit from R37.50/hour spent on a tournament the family should follow the </t>
  </si>
  <si>
    <t>players progress by reading the published report card after each tournament which includes how close the player is currently</t>
  </si>
  <si>
    <t>to winning the tennis bursary.</t>
  </si>
  <si>
    <t>16 tournaments/year</t>
  </si>
  <si>
    <t>The tournament director is currently doing these calculations by hand but soon these calculations will be programmed</t>
  </si>
  <si>
    <t xml:space="preserve">the tennis bursary helps drive my passion to captivate players enthusiasm to get them to practice often.  In the meantime </t>
  </si>
  <si>
    <t>their child can't play.  I spend time and money following up until I get the NO answer which many knew when I first sent them a bulk sms earlier.</t>
  </si>
  <si>
    <t>Compiled by: Pierre Lubbe (21 September 2016)</t>
  </si>
  <si>
    <t>Motivation that R37.50/hour is value for money for a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</si>
</sst>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15" fontId="0" fillId="0" borderId="0" xfId="0" applyNumberFormat="1"/>
    <xf numFmtId="0" fontId="0" fillId="0" borderId="5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topLeftCell="A49" workbookViewId="0"/>
  </sheetViews>
  <sheetFormatPr defaultRowHeight="15" x14ac:dyDescent="0.25"/>
  <cols>
    <col min="1" max="1" width="71.85546875" bestFit="1" customWidth="1"/>
    <col min="2" max="3" width="10" bestFit="1" customWidth="1"/>
    <col min="4" max="4" width="11.85546875" bestFit="1" customWidth="1"/>
    <col min="5" max="5" width="15.42578125" bestFit="1" customWidth="1"/>
  </cols>
  <sheetData>
    <row r="1" spans="1:5" ht="28.5" x14ac:dyDescent="0.45">
      <c r="A1" s="11" t="s">
        <v>96</v>
      </c>
    </row>
    <row r="2" spans="1:5" x14ac:dyDescent="0.25">
      <c r="A2" t="s">
        <v>80</v>
      </c>
    </row>
    <row r="3" spans="1:5" x14ac:dyDescent="0.25">
      <c r="A3" t="s">
        <v>81</v>
      </c>
    </row>
    <row r="4" spans="1:5" x14ac:dyDescent="0.25">
      <c r="A4" t="s">
        <v>82</v>
      </c>
    </row>
    <row r="5" spans="1:5" x14ac:dyDescent="0.25">
      <c r="A5" t="s">
        <v>83</v>
      </c>
    </row>
    <row r="6" spans="1:5" x14ac:dyDescent="0.25">
      <c r="A6" t="s">
        <v>84</v>
      </c>
    </row>
    <row r="8" spans="1:5" x14ac:dyDescent="0.25">
      <c r="A8" t="s">
        <v>85</v>
      </c>
    </row>
    <row r="9" spans="1:5" x14ac:dyDescent="0.25">
      <c r="A9" t="s">
        <v>86</v>
      </c>
    </row>
    <row r="10" spans="1:5" x14ac:dyDescent="0.25">
      <c r="A10" t="s">
        <v>87</v>
      </c>
    </row>
    <row r="11" spans="1:5" x14ac:dyDescent="0.25">
      <c r="A11" t="s">
        <v>88</v>
      </c>
    </row>
    <row r="12" spans="1:5" x14ac:dyDescent="0.25">
      <c r="A12" t="s">
        <v>89</v>
      </c>
    </row>
    <row r="13" spans="1:5" x14ac:dyDescent="0.25">
      <c r="A13" t="s">
        <v>90</v>
      </c>
    </row>
    <row r="15" spans="1:5" ht="19.5" thickBot="1" x14ac:dyDescent="0.35">
      <c r="A15" s="10" t="s">
        <v>0</v>
      </c>
    </row>
    <row r="16" spans="1:5" x14ac:dyDescent="0.25">
      <c r="D16" s="2" t="s">
        <v>3</v>
      </c>
      <c r="E16" s="2" t="s">
        <v>4</v>
      </c>
    </row>
    <row r="17" spans="1:5" x14ac:dyDescent="0.25">
      <c r="A17" s="1" t="s">
        <v>1</v>
      </c>
      <c r="D17" s="3" t="s">
        <v>91</v>
      </c>
      <c r="E17" s="3"/>
    </row>
    <row r="18" spans="1:5" x14ac:dyDescent="0.25">
      <c r="A18" t="s">
        <v>2</v>
      </c>
      <c r="D18" s="4">
        <v>48</v>
      </c>
      <c r="E18" s="4">
        <f>+D18/16</f>
        <v>3</v>
      </c>
    </row>
    <row r="19" spans="1:5" x14ac:dyDescent="0.25">
      <c r="A19" t="s">
        <v>5</v>
      </c>
      <c r="D19" s="4">
        <v>48</v>
      </c>
      <c r="E19" s="4">
        <f t="shared" ref="E19:E41" si="0">+D19/16</f>
        <v>3</v>
      </c>
    </row>
    <row r="20" spans="1:5" x14ac:dyDescent="0.25">
      <c r="A20" t="s">
        <v>6</v>
      </c>
      <c r="D20" s="4">
        <v>12</v>
      </c>
      <c r="E20" s="4">
        <f t="shared" si="0"/>
        <v>0.75</v>
      </c>
    </row>
    <row r="21" spans="1:5" x14ac:dyDescent="0.25">
      <c r="A21" t="s">
        <v>7</v>
      </c>
      <c r="D21" s="4">
        <v>64</v>
      </c>
      <c r="E21" s="4">
        <f t="shared" si="0"/>
        <v>4</v>
      </c>
    </row>
    <row r="22" spans="1:5" x14ac:dyDescent="0.25">
      <c r="A22" t="s">
        <v>8</v>
      </c>
      <c r="D22" s="4">
        <v>64</v>
      </c>
      <c r="E22" s="4">
        <f t="shared" si="0"/>
        <v>4</v>
      </c>
    </row>
    <row r="23" spans="1:5" x14ac:dyDescent="0.25">
      <c r="A23" t="s">
        <v>9</v>
      </c>
      <c r="D23" s="4">
        <v>64</v>
      </c>
      <c r="E23" s="4">
        <f t="shared" si="0"/>
        <v>4</v>
      </c>
    </row>
    <row r="24" spans="1:5" x14ac:dyDescent="0.25">
      <c r="A24" t="s">
        <v>10</v>
      </c>
      <c r="D24" s="4">
        <v>128</v>
      </c>
      <c r="E24" s="4">
        <f t="shared" si="0"/>
        <v>8</v>
      </c>
    </row>
    <row r="25" spans="1:5" x14ac:dyDescent="0.25">
      <c r="A25" t="s">
        <v>11</v>
      </c>
      <c r="D25" s="4">
        <v>256</v>
      </c>
      <c r="E25" s="4">
        <f t="shared" si="0"/>
        <v>16</v>
      </c>
    </row>
    <row r="26" spans="1:5" ht="15.75" thickBot="1" x14ac:dyDescent="0.3">
      <c r="D26" s="5">
        <f>SUM(D18:D25)</f>
        <v>684</v>
      </c>
      <c r="E26" s="5">
        <f>SUM(E18:E25)</f>
        <v>42.75</v>
      </c>
    </row>
    <row r="27" spans="1:5" ht="15.75" thickTop="1" x14ac:dyDescent="0.25">
      <c r="A27" s="1" t="s">
        <v>12</v>
      </c>
      <c r="D27" s="3"/>
      <c r="E27" s="3"/>
    </row>
    <row r="28" spans="1:5" x14ac:dyDescent="0.25">
      <c r="A28" t="s">
        <v>13</v>
      </c>
      <c r="D28" s="4">
        <v>16</v>
      </c>
      <c r="E28" s="4">
        <f t="shared" si="0"/>
        <v>1</v>
      </c>
    </row>
    <row r="29" spans="1:5" x14ac:dyDescent="0.25">
      <c r="A29" t="s">
        <v>14</v>
      </c>
      <c r="D29" s="4">
        <v>32</v>
      </c>
      <c r="E29" s="4">
        <f t="shared" si="0"/>
        <v>2</v>
      </c>
    </row>
    <row r="30" spans="1:5" x14ac:dyDescent="0.25">
      <c r="A30" t="s">
        <v>15</v>
      </c>
      <c r="D30" s="4">
        <v>128</v>
      </c>
      <c r="E30" s="4">
        <f t="shared" si="0"/>
        <v>8</v>
      </c>
    </row>
    <row r="31" spans="1:5" ht="15.75" thickBot="1" x14ac:dyDescent="0.3">
      <c r="D31" s="5">
        <f>SUM(D28:D30)</f>
        <v>176</v>
      </c>
      <c r="E31" s="5">
        <f>SUM(E28:E30)</f>
        <v>11</v>
      </c>
    </row>
    <row r="32" spans="1:5" ht="15.75" thickTop="1" x14ac:dyDescent="0.25">
      <c r="A32" s="1" t="s">
        <v>16</v>
      </c>
      <c r="D32" s="3"/>
      <c r="E32" s="3"/>
    </row>
    <row r="33" spans="1:5" x14ac:dyDescent="0.25">
      <c r="A33" t="s">
        <v>17</v>
      </c>
      <c r="D33" s="4">
        <v>128</v>
      </c>
      <c r="E33" s="4">
        <f t="shared" si="0"/>
        <v>8</v>
      </c>
    </row>
    <row r="34" spans="1:5" x14ac:dyDescent="0.25">
      <c r="A34" t="s">
        <v>18</v>
      </c>
      <c r="D34" s="4">
        <v>48</v>
      </c>
      <c r="E34" s="4">
        <f t="shared" si="0"/>
        <v>3</v>
      </c>
    </row>
    <row r="35" spans="1:5" x14ac:dyDescent="0.25">
      <c r="A35" t="s">
        <v>19</v>
      </c>
      <c r="D35" s="4">
        <v>128</v>
      </c>
      <c r="E35" s="4">
        <f t="shared" si="0"/>
        <v>8</v>
      </c>
    </row>
    <row r="36" spans="1:5" x14ac:dyDescent="0.25">
      <c r="A36" t="s">
        <v>20</v>
      </c>
      <c r="D36" s="4">
        <v>16</v>
      </c>
      <c r="E36" s="4">
        <f t="shared" si="0"/>
        <v>1</v>
      </c>
    </row>
    <row r="37" spans="1:5" ht="15.75" thickBot="1" x14ac:dyDescent="0.3">
      <c r="D37" s="5">
        <f>SUM(D33:D36)</f>
        <v>320</v>
      </c>
      <c r="E37" s="5">
        <f>SUM(E33:E36)</f>
        <v>20</v>
      </c>
    </row>
    <row r="38" spans="1:5" ht="15.75" thickTop="1" x14ac:dyDescent="0.25">
      <c r="A38" s="1" t="s">
        <v>21</v>
      </c>
      <c r="D38" s="3"/>
      <c r="E38" s="3"/>
    </row>
    <row r="39" spans="1:5" x14ac:dyDescent="0.25">
      <c r="A39" t="s">
        <v>22</v>
      </c>
      <c r="D39" s="4">
        <f>24*0.5</f>
        <v>12</v>
      </c>
      <c r="E39" s="4">
        <f t="shared" si="0"/>
        <v>0.75</v>
      </c>
    </row>
    <row r="40" spans="1:5" x14ac:dyDescent="0.25">
      <c r="A40" t="s">
        <v>23</v>
      </c>
      <c r="D40" s="4">
        <f>24*12</f>
        <v>288</v>
      </c>
      <c r="E40" s="4">
        <f t="shared" si="0"/>
        <v>18</v>
      </c>
    </row>
    <row r="41" spans="1:5" x14ac:dyDescent="0.25">
      <c r="A41" t="s">
        <v>24</v>
      </c>
      <c r="D41" s="4">
        <f>24*0.5</f>
        <v>12</v>
      </c>
      <c r="E41" s="4">
        <f t="shared" si="0"/>
        <v>0.75</v>
      </c>
    </row>
    <row r="42" spans="1:5" ht="15.75" thickBot="1" x14ac:dyDescent="0.3">
      <c r="D42" s="5">
        <f>SUM(D39:D41)</f>
        <v>312</v>
      </c>
      <c r="E42" s="5">
        <f>SUM(E39:E41)</f>
        <v>19.5</v>
      </c>
    </row>
    <row r="43" spans="1:5" ht="15.75" thickTop="1" x14ac:dyDescent="0.25">
      <c r="A43" s="1" t="s">
        <v>25</v>
      </c>
      <c r="D43" s="3"/>
      <c r="E43" s="3"/>
    </row>
    <row r="44" spans="1:5" x14ac:dyDescent="0.25">
      <c r="A44" t="s">
        <v>26</v>
      </c>
      <c r="D44" s="4">
        <v>32</v>
      </c>
      <c r="E44" s="4">
        <f t="shared" ref="E44:E69" si="1">+D44/16</f>
        <v>2</v>
      </c>
    </row>
    <row r="45" spans="1:5" x14ac:dyDescent="0.25">
      <c r="A45" t="s">
        <v>27</v>
      </c>
      <c r="D45" s="4">
        <v>32</v>
      </c>
      <c r="E45" s="4">
        <f t="shared" si="1"/>
        <v>2</v>
      </c>
    </row>
    <row r="46" spans="1:5" x14ac:dyDescent="0.25">
      <c r="A46" t="s">
        <v>28</v>
      </c>
      <c r="D46" s="4">
        <v>48</v>
      </c>
      <c r="E46" s="4">
        <f t="shared" si="1"/>
        <v>3</v>
      </c>
    </row>
    <row r="47" spans="1:5" x14ac:dyDescent="0.25">
      <c r="A47" t="s">
        <v>29</v>
      </c>
      <c r="D47" s="4">
        <v>32</v>
      </c>
      <c r="E47" s="4">
        <f t="shared" si="1"/>
        <v>2</v>
      </c>
    </row>
    <row r="48" spans="1:5" ht="15.75" thickBot="1" x14ac:dyDescent="0.3">
      <c r="D48" s="5">
        <f>SUM(D44:D47)</f>
        <v>144</v>
      </c>
      <c r="E48" s="5">
        <f>SUM(E44:E47)</f>
        <v>9</v>
      </c>
    </row>
    <row r="49" spans="1:5" ht="15.75" thickTop="1" x14ac:dyDescent="0.25">
      <c r="A49" s="1" t="s">
        <v>30</v>
      </c>
      <c r="D49" s="3"/>
      <c r="E49" s="3"/>
    </row>
    <row r="50" spans="1:5" x14ac:dyDescent="0.25">
      <c r="A50" t="s">
        <v>31</v>
      </c>
      <c r="D50" s="4">
        <v>48</v>
      </c>
      <c r="E50" s="4">
        <f t="shared" si="1"/>
        <v>3</v>
      </c>
    </row>
    <row r="51" spans="1:5" x14ac:dyDescent="0.25">
      <c r="A51" t="s">
        <v>32</v>
      </c>
      <c r="D51" s="4">
        <v>32</v>
      </c>
      <c r="E51" s="4">
        <f t="shared" si="1"/>
        <v>2</v>
      </c>
    </row>
    <row r="52" spans="1:5" x14ac:dyDescent="0.25">
      <c r="A52" t="s">
        <v>33</v>
      </c>
      <c r="D52" s="4">
        <v>32</v>
      </c>
      <c r="E52" s="4">
        <f t="shared" si="1"/>
        <v>2</v>
      </c>
    </row>
    <row r="53" spans="1:5" x14ac:dyDescent="0.25">
      <c r="A53" t="s">
        <v>34</v>
      </c>
      <c r="D53" s="4">
        <v>48</v>
      </c>
      <c r="E53" s="4">
        <f t="shared" si="1"/>
        <v>3</v>
      </c>
    </row>
    <row r="54" spans="1:5" x14ac:dyDescent="0.25">
      <c r="A54" t="s">
        <v>35</v>
      </c>
      <c r="D54" s="4">
        <v>40</v>
      </c>
      <c r="E54" s="4">
        <f t="shared" si="1"/>
        <v>2.5</v>
      </c>
    </row>
    <row r="55" spans="1:5" ht="15.75" thickBot="1" x14ac:dyDescent="0.3">
      <c r="D55" s="5">
        <f>SUM(D50:D54)</f>
        <v>200</v>
      </c>
      <c r="E55" s="5">
        <f>SUM(E50:E54)</f>
        <v>12.5</v>
      </c>
    </row>
    <row r="56" spans="1:5" ht="15.75" thickTop="1" x14ac:dyDescent="0.25">
      <c r="A56" s="1" t="s">
        <v>36</v>
      </c>
      <c r="D56" s="3"/>
      <c r="E56" s="3"/>
    </row>
    <row r="57" spans="1:5" x14ac:dyDescent="0.25">
      <c r="A57" t="s">
        <v>37</v>
      </c>
      <c r="D57" s="4">
        <v>64</v>
      </c>
      <c r="E57" s="4">
        <f t="shared" si="1"/>
        <v>4</v>
      </c>
    </row>
    <row r="58" spans="1:5" x14ac:dyDescent="0.25">
      <c r="A58" t="s">
        <v>38</v>
      </c>
      <c r="D58" s="4">
        <v>32</v>
      </c>
      <c r="E58" s="4">
        <f t="shared" si="1"/>
        <v>2</v>
      </c>
    </row>
    <row r="59" spans="1:5" x14ac:dyDescent="0.25">
      <c r="A59" t="s">
        <v>39</v>
      </c>
      <c r="D59" s="4">
        <v>64</v>
      </c>
      <c r="E59" s="4">
        <f t="shared" si="1"/>
        <v>4</v>
      </c>
    </row>
    <row r="60" spans="1:5" x14ac:dyDescent="0.25">
      <c r="A60" t="s">
        <v>40</v>
      </c>
      <c r="D60" s="4">
        <v>128</v>
      </c>
      <c r="E60" s="4">
        <f t="shared" si="1"/>
        <v>8</v>
      </c>
    </row>
    <row r="61" spans="1:5" ht="15.75" thickBot="1" x14ac:dyDescent="0.3">
      <c r="D61" s="5">
        <f>SUM(D57:D60)</f>
        <v>288</v>
      </c>
      <c r="E61" s="5">
        <f>SUM(E57:E60)</f>
        <v>18</v>
      </c>
    </row>
    <row r="62" spans="1:5" ht="15.75" thickTop="1" x14ac:dyDescent="0.25">
      <c r="A62" s="1" t="s">
        <v>41</v>
      </c>
      <c r="D62" s="3"/>
      <c r="E62" s="3"/>
    </row>
    <row r="63" spans="1:5" x14ac:dyDescent="0.25">
      <c r="A63" t="s">
        <v>42</v>
      </c>
      <c r="D63" s="4">
        <v>256</v>
      </c>
      <c r="E63" s="4">
        <f t="shared" si="1"/>
        <v>16</v>
      </c>
    </row>
    <row r="64" spans="1:5" x14ac:dyDescent="0.25">
      <c r="D64" s="3"/>
      <c r="E64" s="3"/>
    </row>
    <row r="65" spans="1:5" x14ac:dyDescent="0.25">
      <c r="A65" s="1" t="s">
        <v>43</v>
      </c>
      <c r="D65" s="3"/>
      <c r="E65" s="3"/>
    </row>
    <row r="66" spans="1:5" x14ac:dyDescent="0.25">
      <c r="A66" t="s">
        <v>44</v>
      </c>
      <c r="D66" s="4">
        <f>48*7</f>
        <v>336</v>
      </c>
      <c r="E66" s="4">
        <f t="shared" si="1"/>
        <v>21</v>
      </c>
    </row>
    <row r="67" spans="1:5" x14ac:dyDescent="0.25">
      <c r="A67" t="s">
        <v>45</v>
      </c>
      <c r="D67" s="4">
        <f>32*7</f>
        <v>224</v>
      </c>
      <c r="E67" s="4">
        <f t="shared" si="1"/>
        <v>14</v>
      </c>
    </row>
    <row r="68" spans="1:5" x14ac:dyDescent="0.25">
      <c r="A68" t="s">
        <v>46</v>
      </c>
      <c r="D68" s="4">
        <v>48</v>
      </c>
      <c r="E68" s="4">
        <f t="shared" si="1"/>
        <v>3</v>
      </c>
    </row>
    <row r="69" spans="1:5" x14ac:dyDescent="0.25">
      <c r="A69" t="s">
        <v>47</v>
      </c>
      <c r="D69" s="4">
        <v>32</v>
      </c>
      <c r="E69" s="4">
        <f t="shared" si="1"/>
        <v>2</v>
      </c>
    </row>
    <row r="70" spans="1:5" ht="15.75" thickBot="1" x14ac:dyDescent="0.3">
      <c r="D70" s="5">
        <f>SUM(D66:D69)</f>
        <v>640</v>
      </c>
      <c r="E70" s="6">
        <f>SUM(E66:E69)</f>
        <v>40</v>
      </c>
    </row>
    <row r="71" spans="1:5" ht="15.75" thickTop="1" x14ac:dyDescent="0.25">
      <c r="A71" s="1" t="s">
        <v>48</v>
      </c>
      <c r="D71" s="3"/>
      <c r="E71" s="3"/>
    </row>
    <row r="72" spans="1:5" x14ac:dyDescent="0.25">
      <c r="A72" t="s">
        <v>49</v>
      </c>
      <c r="D72" s="4">
        <v>16</v>
      </c>
      <c r="E72" s="4">
        <f>+D72/32</f>
        <v>0.5</v>
      </c>
    </row>
    <row r="73" spans="1:5" x14ac:dyDescent="0.25">
      <c r="A73" t="s">
        <v>50</v>
      </c>
      <c r="D73" s="4">
        <v>16</v>
      </c>
      <c r="E73" s="4">
        <f t="shared" ref="E73:E84" si="2">+D73/32</f>
        <v>0.5</v>
      </c>
    </row>
    <row r="74" spans="1:5" x14ac:dyDescent="0.25">
      <c r="A74" t="s">
        <v>51</v>
      </c>
      <c r="D74" s="4">
        <v>16</v>
      </c>
      <c r="E74" s="4">
        <f t="shared" si="2"/>
        <v>0.5</v>
      </c>
    </row>
    <row r="75" spans="1:5" x14ac:dyDescent="0.25">
      <c r="A75" t="s">
        <v>52</v>
      </c>
      <c r="D75" s="4">
        <v>48</v>
      </c>
      <c r="E75" s="4">
        <f t="shared" si="2"/>
        <v>1.5</v>
      </c>
    </row>
    <row r="76" spans="1:5" x14ac:dyDescent="0.25">
      <c r="A76" t="s">
        <v>53</v>
      </c>
      <c r="D76" s="4">
        <v>24</v>
      </c>
      <c r="E76" s="4">
        <f t="shared" si="2"/>
        <v>0.75</v>
      </c>
    </row>
    <row r="77" spans="1:5" x14ac:dyDescent="0.25">
      <c r="A77" t="s">
        <v>54</v>
      </c>
      <c r="D77" s="4">
        <v>24</v>
      </c>
      <c r="E77" s="4">
        <f t="shared" si="2"/>
        <v>0.75</v>
      </c>
    </row>
    <row r="78" spans="1:5" x14ac:dyDescent="0.25">
      <c r="A78" t="s">
        <v>55</v>
      </c>
      <c r="D78" s="4">
        <v>12</v>
      </c>
      <c r="E78" s="4">
        <f t="shared" si="2"/>
        <v>0.375</v>
      </c>
    </row>
    <row r="79" spans="1:5" x14ac:dyDescent="0.25">
      <c r="A79" t="s">
        <v>56</v>
      </c>
      <c r="D79" s="4">
        <v>16</v>
      </c>
      <c r="E79" s="4">
        <f t="shared" si="2"/>
        <v>0.5</v>
      </c>
    </row>
    <row r="80" spans="1:5" x14ac:dyDescent="0.25">
      <c r="A80" t="s">
        <v>57</v>
      </c>
      <c r="D80" s="4">
        <v>32</v>
      </c>
      <c r="E80" s="4">
        <f t="shared" si="2"/>
        <v>1</v>
      </c>
    </row>
    <row r="81" spans="1:5" x14ac:dyDescent="0.25">
      <c r="A81" t="s">
        <v>58</v>
      </c>
      <c r="D81" s="4">
        <v>24</v>
      </c>
      <c r="E81" s="4">
        <f t="shared" si="2"/>
        <v>0.75</v>
      </c>
    </row>
    <row r="82" spans="1:5" x14ac:dyDescent="0.25">
      <c r="A82" t="s">
        <v>59</v>
      </c>
      <c r="D82" s="4">
        <v>48</v>
      </c>
      <c r="E82" s="4">
        <f t="shared" si="2"/>
        <v>1.5</v>
      </c>
    </row>
    <row r="83" spans="1:5" x14ac:dyDescent="0.25">
      <c r="A83" t="s">
        <v>60</v>
      </c>
      <c r="D83" s="4">
        <v>32</v>
      </c>
      <c r="E83" s="4">
        <f t="shared" si="2"/>
        <v>1</v>
      </c>
    </row>
    <row r="84" spans="1:5" x14ac:dyDescent="0.25">
      <c r="A84" t="s">
        <v>61</v>
      </c>
      <c r="D84" s="4">
        <v>32</v>
      </c>
      <c r="E84" s="4">
        <f t="shared" si="2"/>
        <v>1</v>
      </c>
    </row>
    <row r="85" spans="1:5" ht="15.75" thickBot="1" x14ac:dyDescent="0.3">
      <c r="D85" s="5">
        <f>SUM(D72:D84)</f>
        <v>340</v>
      </c>
      <c r="E85" s="5">
        <f>SUM(E72:E84)</f>
        <v>10.625</v>
      </c>
    </row>
    <row r="86" spans="1:5" ht="16.5" thickTop="1" thickBot="1" x14ac:dyDescent="0.3">
      <c r="D86" s="8" t="s">
        <v>76</v>
      </c>
      <c r="E86" s="8" t="s">
        <v>76</v>
      </c>
    </row>
    <row r="88" spans="1:5" ht="16.5" thickBot="1" x14ac:dyDescent="0.3">
      <c r="A88" s="9" t="s">
        <v>77</v>
      </c>
    </row>
    <row r="89" spans="1:5" x14ac:dyDescent="0.25">
      <c r="D89" s="2" t="s">
        <v>3</v>
      </c>
      <c r="E89" s="2" t="s">
        <v>4</v>
      </c>
    </row>
    <row r="90" spans="1:5" x14ac:dyDescent="0.25">
      <c r="A90" t="s">
        <v>1</v>
      </c>
      <c r="D90" s="4">
        <v>684</v>
      </c>
      <c r="E90" s="4">
        <v>42.75</v>
      </c>
    </row>
    <row r="91" spans="1:5" x14ac:dyDescent="0.25">
      <c r="A91" t="s">
        <v>12</v>
      </c>
      <c r="D91" s="4">
        <v>176</v>
      </c>
      <c r="E91" s="4">
        <v>11</v>
      </c>
    </row>
    <row r="92" spans="1:5" x14ac:dyDescent="0.25">
      <c r="A92" t="s">
        <v>16</v>
      </c>
      <c r="D92" s="4">
        <v>320</v>
      </c>
      <c r="E92" s="4">
        <v>20</v>
      </c>
    </row>
    <row r="93" spans="1:5" x14ac:dyDescent="0.25">
      <c r="A93" t="s">
        <v>21</v>
      </c>
      <c r="D93" s="4">
        <v>312</v>
      </c>
      <c r="E93" s="4">
        <v>19.5</v>
      </c>
    </row>
    <row r="94" spans="1:5" x14ac:dyDescent="0.25">
      <c r="A94" t="s">
        <v>25</v>
      </c>
      <c r="D94" s="4">
        <v>144</v>
      </c>
      <c r="E94" s="4">
        <v>9</v>
      </c>
    </row>
    <row r="95" spans="1:5" x14ac:dyDescent="0.25">
      <c r="A95" t="s">
        <v>30</v>
      </c>
      <c r="D95" s="4">
        <v>200</v>
      </c>
      <c r="E95" s="4">
        <v>12.5</v>
      </c>
    </row>
    <row r="96" spans="1:5" x14ac:dyDescent="0.25">
      <c r="A96" t="s">
        <v>36</v>
      </c>
      <c r="D96" s="4">
        <v>288</v>
      </c>
      <c r="E96" s="4">
        <v>18</v>
      </c>
    </row>
    <row r="97" spans="1:5" x14ac:dyDescent="0.25">
      <c r="A97" t="s">
        <v>41</v>
      </c>
      <c r="D97" s="4">
        <v>256</v>
      </c>
      <c r="E97" s="4">
        <v>16</v>
      </c>
    </row>
    <row r="98" spans="1:5" x14ac:dyDescent="0.25">
      <c r="A98" t="s">
        <v>43</v>
      </c>
      <c r="D98" s="4">
        <v>640</v>
      </c>
      <c r="E98" s="4">
        <v>40</v>
      </c>
    </row>
    <row r="99" spans="1:5" x14ac:dyDescent="0.25">
      <c r="A99" t="s">
        <v>48</v>
      </c>
      <c r="D99" s="4">
        <v>340</v>
      </c>
      <c r="E99" s="4">
        <v>10.625</v>
      </c>
    </row>
    <row r="100" spans="1:5" ht="15.75" thickBot="1" x14ac:dyDescent="0.3">
      <c r="A100" t="s">
        <v>66</v>
      </c>
      <c r="D100" s="5">
        <f>SUM(D90:D99)</f>
        <v>3360</v>
      </c>
      <c r="E100" s="5">
        <f>SUM(E90:E99)</f>
        <v>199.375</v>
      </c>
    </row>
    <row r="101" spans="1:5" ht="16.5" thickTop="1" thickBot="1" x14ac:dyDescent="0.3">
      <c r="D101" s="8" t="s">
        <v>76</v>
      </c>
      <c r="E101" s="8" t="s">
        <v>76</v>
      </c>
    </row>
    <row r="103" spans="1:5" x14ac:dyDescent="0.25">
      <c r="A103" t="s">
        <v>62</v>
      </c>
    </row>
    <row r="104" spans="1:5" x14ac:dyDescent="0.25">
      <c r="A104" t="s">
        <v>63</v>
      </c>
    </row>
    <row r="105" spans="1:5" x14ac:dyDescent="0.25">
      <c r="A105" t="s">
        <v>64</v>
      </c>
    </row>
    <row r="106" spans="1:5" x14ac:dyDescent="0.25">
      <c r="A106" t="s">
        <v>65</v>
      </c>
    </row>
    <row r="108" spans="1:5" x14ac:dyDescent="0.25">
      <c r="A108" t="s">
        <v>67</v>
      </c>
    </row>
    <row r="109" spans="1:5" x14ac:dyDescent="0.25">
      <c r="A109" t="s">
        <v>68</v>
      </c>
    </row>
    <row r="110" spans="1:5" x14ac:dyDescent="0.25">
      <c r="A110" t="s">
        <v>92</v>
      </c>
    </row>
    <row r="111" spans="1:5" x14ac:dyDescent="0.25">
      <c r="A111" t="s">
        <v>69</v>
      </c>
    </row>
    <row r="112" spans="1:5" x14ac:dyDescent="0.25">
      <c r="A112" t="s">
        <v>78</v>
      </c>
    </row>
    <row r="113" spans="1:1" x14ac:dyDescent="0.25">
      <c r="A113" t="s">
        <v>70</v>
      </c>
    </row>
    <row r="114" spans="1:1" x14ac:dyDescent="0.25">
      <c r="A114" t="s">
        <v>71</v>
      </c>
    </row>
    <row r="115" spans="1:1" x14ac:dyDescent="0.25">
      <c r="A115" t="s">
        <v>72</v>
      </c>
    </row>
    <row r="116" spans="1:1" x14ac:dyDescent="0.25">
      <c r="A116" t="s">
        <v>93</v>
      </c>
    </row>
    <row r="117" spans="1:1" x14ac:dyDescent="0.25">
      <c r="A117" t="s">
        <v>73</v>
      </c>
    </row>
    <row r="119" spans="1:1" x14ac:dyDescent="0.25">
      <c r="A119" t="s">
        <v>74</v>
      </c>
    </row>
    <row r="120" spans="1:1" x14ac:dyDescent="0.25">
      <c r="A120" t="s">
        <v>75</v>
      </c>
    </row>
    <row r="121" spans="1:1" x14ac:dyDescent="0.25">
      <c r="A121" t="s">
        <v>79</v>
      </c>
    </row>
    <row r="122" spans="1:1" x14ac:dyDescent="0.25">
      <c r="A122" t="s">
        <v>94</v>
      </c>
    </row>
    <row r="124" spans="1:1" x14ac:dyDescent="0.25">
      <c r="A124" t="s">
        <v>95</v>
      </c>
    </row>
    <row r="125" spans="1:1" x14ac:dyDescent="0.25">
      <c r="A125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for money motivation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2016-09-19T18:20:54Z</dcterms:created>
  <dcterms:modified xsi:type="dcterms:W3CDTF">2016-09-20T21:26:23Z</dcterms:modified>
</cp:coreProperties>
</file>