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 activeTab="4"/>
  </bookViews>
  <sheets>
    <sheet name="Greenball group" sheetId="2" r:id="rId1"/>
    <sheet name="Gold" sheetId="3" r:id="rId2"/>
    <sheet name="Platinum" sheetId="4" r:id="rId3"/>
    <sheet name="Database" sheetId="5" r:id="rId4"/>
    <sheet name="Summary6Dec16" sheetId="7" r:id="rId5"/>
  </sheets>
  <definedNames>
    <definedName name="J1000000000">Platinum!#REF!</definedName>
  </definedNames>
  <calcPr calcId="145621"/>
</workbook>
</file>

<file path=xl/calcChain.xml><?xml version="1.0" encoding="utf-8"?>
<calcChain xmlns="http://schemas.openxmlformats.org/spreadsheetml/2006/main">
  <c r="F30" i="4" l="1"/>
  <c r="E30" i="4"/>
  <c r="H28" i="4" s="1"/>
  <c r="D30" i="4"/>
  <c r="C30" i="4"/>
  <c r="H26" i="4" s="1"/>
  <c r="G29" i="4"/>
  <c r="I29" i="4" s="1"/>
  <c r="G28" i="4"/>
  <c r="I28" i="4" s="1"/>
  <c r="H27" i="4"/>
  <c r="G27" i="4"/>
  <c r="A27" i="4"/>
  <c r="A28" i="4" s="1"/>
  <c r="A29" i="4" s="1"/>
  <c r="G26" i="4"/>
  <c r="I26" i="4" s="1"/>
  <c r="F25" i="4"/>
  <c r="E25" i="4"/>
  <c r="D25" i="4"/>
  <c r="D24" i="4"/>
  <c r="E24" i="4" s="1"/>
  <c r="F24" i="4" s="1"/>
  <c r="H9" i="4"/>
  <c r="J8" i="4" s="1"/>
  <c r="G9" i="4"/>
  <c r="J7" i="4" s="1"/>
  <c r="F9" i="4"/>
  <c r="J6" i="4" s="1"/>
  <c r="E9" i="4"/>
  <c r="J5" i="4" s="1"/>
  <c r="D9" i="4"/>
  <c r="J4" i="4" s="1"/>
  <c r="C9" i="4"/>
  <c r="J3" i="4" s="1"/>
  <c r="I8" i="4"/>
  <c r="I7" i="4"/>
  <c r="K7" i="4" s="1"/>
  <c r="I6" i="4"/>
  <c r="I5" i="4"/>
  <c r="K5" i="4" s="1"/>
  <c r="I4" i="4"/>
  <c r="I3" i="4"/>
  <c r="K3" i="4" s="1"/>
  <c r="H2" i="4"/>
  <c r="G2" i="4"/>
  <c r="F2" i="4"/>
  <c r="E2" i="4"/>
  <c r="D2" i="4"/>
  <c r="C2" i="4"/>
  <c r="I27" i="4" l="1"/>
  <c r="K6" i="4"/>
  <c r="K4" i="4"/>
  <c r="K8" i="4"/>
  <c r="H10" i="2" l="1"/>
  <c r="G10" i="2"/>
  <c r="J8" i="2" s="1"/>
  <c r="F10" i="2"/>
  <c r="J7" i="2" s="1"/>
  <c r="E10" i="2"/>
  <c r="J6" i="2" s="1"/>
  <c r="D10" i="2"/>
  <c r="J5" i="2" s="1"/>
  <c r="C10" i="2"/>
  <c r="J9" i="2"/>
  <c r="I9" i="2"/>
  <c r="I8" i="2"/>
  <c r="I7" i="2"/>
  <c r="I6" i="2"/>
  <c r="I5" i="2"/>
  <c r="A5" i="2"/>
  <c r="A6" i="2" s="1"/>
  <c r="A7" i="2" s="1"/>
  <c r="A8" i="2" s="1"/>
  <c r="A9" i="2" s="1"/>
  <c r="J4" i="2"/>
  <c r="I4" i="2"/>
  <c r="H3" i="2"/>
  <c r="G3" i="2"/>
  <c r="F3" i="2"/>
  <c r="D3" i="2"/>
  <c r="C3" i="2"/>
  <c r="D2" i="2"/>
  <c r="E2" i="2" s="1"/>
  <c r="F2" i="2" s="1"/>
  <c r="G2" i="2" s="1"/>
  <c r="H2" i="2" s="1"/>
  <c r="K5" i="2" l="1"/>
  <c r="K9" i="2"/>
  <c r="K7" i="2"/>
  <c r="K6" i="2"/>
  <c r="K8" i="2"/>
  <c r="K4" i="2"/>
  <c r="K16" i="2"/>
  <c r="J22" i="2"/>
  <c r="E3" i="2"/>
  <c r="I14" i="2"/>
  <c r="H16" i="2"/>
  <c r="G24" i="2"/>
  <c r="B6" i="2"/>
</calcChain>
</file>

<file path=xl/sharedStrings.xml><?xml version="1.0" encoding="utf-8"?>
<sst xmlns="http://schemas.openxmlformats.org/spreadsheetml/2006/main" count="1408" uniqueCount="188">
  <si>
    <t>Alphabetical list of players availability for 5&amp;6 Dec 16</t>
  </si>
  <si>
    <t>Last name</t>
  </si>
  <si>
    <t>Firstname</t>
  </si>
  <si>
    <t>Players cell#</t>
  </si>
  <si>
    <t>Mothers Cell #</t>
  </si>
  <si>
    <t>Parent names</t>
  </si>
  <si>
    <t>Telkom [h]</t>
  </si>
  <si>
    <t>E-mail address</t>
  </si>
  <si>
    <t>5&amp;6Dec</t>
  </si>
  <si>
    <t>Times</t>
  </si>
  <si>
    <t>None</t>
  </si>
  <si>
    <t>13:55-18:00</t>
  </si>
  <si>
    <t>Bosman</t>
  </si>
  <si>
    <t>Brandon</t>
  </si>
  <si>
    <t>079  891  9767</t>
  </si>
  <si>
    <t>076  832  0212</t>
  </si>
  <si>
    <t>Yvonne &amp; Hein</t>
  </si>
  <si>
    <t>012-998  9960</t>
  </si>
  <si>
    <t>YvonneB3101@gmail.com</t>
  </si>
  <si>
    <t>05:50-10:00</t>
  </si>
  <si>
    <t>Geen</t>
  </si>
  <si>
    <t>Fraser</t>
  </si>
  <si>
    <t>Bernardt</t>
  </si>
  <si>
    <t>083  962  7256</t>
  </si>
  <si>
    <t>084  460  6260</t>
  </si>
  <si>
    <t>Marie &amp; Bennie</t>
  </si>
  <si>
    <t>Yes</t>
  </si>
  <si>
    <t>BatesFraser@gmail.com</t>
  </si>
  <si>
    <t>Funk</t>
  </si>
  <si>
    <t>Marinette</t>
  </si>
  <si>
    <t>076  091  6771</t>
  </si>
  <si>
    <t>082  371  6402</t>
  </si>
  <si>
    <t>Marilene</t>
  </si>
  <si>
    <t>MarileneF@mweb.co.za</t>
  </si>
  <si>
    <t>09:50-14:00</t>
  </si>
  <si>
    <t>Ulrich</t>
  </si>
  <si>
    <t>Kleingeld</t>
  </si>
  <si>
    <t>Estian</t>
  </si>
  <si>
    <t>083  365  6273</t>
  </si>
  <si>
    <t>Karen</t>
  </si>
  <si>
    <t>012-347  6598</t>
  </si>
  <si>
    <t>Karen@karistma.co.za</t>
  </si>
  <si>
    <t>Kroese</t>
  </si>
  <si>
    <t>Ivan</t>
  </si>
  <si>
    <t>082  462  1518</t>
  </si>
  <si>
    <t>082  378  2326</t>
  </si>
  <si>
    <t>Hanlie &amp; Nico</t>
  </si>
  <si>
    <t>Hanlie.Kroese@santam.co.za</t>
  </si>
  <si>
    <t>Kruger</t>
  </si>
  <si>
    <t>Jason</t>
  </si>
  <si>
    <t>062  236  4776</t>
  </si>
  <si>
    <t>082  445  1366</t>
  </si>
  <si>
    <t>Wanda &amp; Johan</t>
  </si>
  <si>
    <t>none</t>
  </si>
  <si>
    <t>WandaK@absa.co.za</t>
  </si>
  <si>
    <t>Markram</t>
  </si>
  <si>
    <t>Josua</t>
  </si>
  <si>
    <t>072  606  0793</t>
  </si>
  <si>
    <t>082  856  7176</t>
  </si>
  <si>
    <t>Liesl &amp; Johan</t>
  </si>
  <si>
    <t>082  783  6665</t>
  </si>
  <si>
    <t>Lmarkram@vodamail.co.za</t>
  </si>
  <si>
    <t>Mills</t>
  </si>
  <si>
    <t>Jodie</t>
  </si>
  <si>
    <t>082  320  7128</t>
  </si>
  <si>
    <t>Vanessa</t>
  </si>
  <si>
    <t>012-804  39</t>
  </si>
  <si>
    <t>Vanessa@proteametering.co.za</t>
  </si>
  <si>
    <t>Phelps</t>
  </si>
  <si>
    <t>Colson</t>
  </si>
  <si>
    <t>082  390  6961</t>
  </si>
  <si>
    <t>082  889  6851</t>
  </si>
  <si>
    <t>Grietjie &amp; Colin</t>
  </si>
  <si>
    <t>Colson.Phelps@gmail.com</t>
  </si>
  <si>
    <t>Sarovic</t>
  </si>
  <si>
    <t>Milosh</t>
  </si>
  <si>
    <t>083  228  5871</t>
  </si>
  <si>
    <t>Bilyana</t>
  </si>
  <si>
    <t>Bilyana5s.bs@gmail.com</t>
  </si>
  <si>
    <t>Smit</t>
  </si>
  <si>
    <t>Retha</t>
  </si>
  <si>
    <t>Kyla</t>
  </si>
  <si>
    <t>061  064  1297</t>
  </si>
  <si>
    <t>083  321  6135</t>
  </si>
  <si>
    <t>Charlotte &amp; Tiaan</t>
  </si>
  <si>
    <t>SmitC@tut.ac.za</t>
  </si>
  <si>
    <t>Pieter</t>
  </si>
  <si>
    <t>Theron</t>
  </si>
  <si>
    <t>Einar</t>
  </si>
  <si>
    <t>083  535  4087</t>
  </si>
  <si>
    <t>071  718  1997</t>
  </si>
  <si>
    <t>Louise &amp; Conrad</t>
  </si>
  <si>
    <t>Marelojar@hotmail.com</t>
  </si>
  <si>
    <t>van Niekerk</t>
  </si>
  <si>
    <t>Rethe</t>
  </si>
  <si>
    <t>071  481  0235</t>
  </si>
  <si>
    <t>083  389  2268</t>
  </si>
  <si>
    <t>Leentjie &amp; Alex</t>
  </si>
  <si>
    <t>083  283  6041</t>
  </si>
  <si>
    <t>LeentjievNiekerk@gmail.com</t>
  </si>
  <si>
    <t>Vorster</t>
  </si>
  <si>
    <t>Larette</t>
  </si>
  <si>
    <t>083  560  7032</t>
  </si>
  <si>
    <t>Petro &amp; Gerhard</t>
  </si>
  <si>
    <t>GJVorster@mweb.co.za</t>
  </si>
  <si>
    <t>ITN Rating</t>
  </si>
  <si>
    <t>ITN</t>
  </si>
  <si>
    <t>Sarovic M</t>
  </si>
  <si>
    <t>Mills J</t>
  </si>
  <si>
    <t>Kruger J</t>
  </si>
  <si>
    <t>Markram J</t>
  </si>
  <si>
    <t>vNiekerk R</t>
  </si>
  <si>
    <t>Vorster L</t>
  </si>
  <si>
    <t>Funk M</t>
  </si>
  <si>
    <t>Bosman B</t>
  </si>
  <si>
    <t>Smit K</t>
  </si>
  <si>
    <t>Funk U</t>
  </si>
  <si>
    <t>Player 1 DB</t>
  </si>
  <si>
    <t>Kleingeld E</t>
  </si>
  <si>
    <t>Phelps C</t>
  </si>
  <si>
    <t>Kroese I</t>
  </si>
  <si>
    <t>Theron E</t>
  </si>
  <si>
    <t>Fraser B</t>
  </si>
  <si>
    <t>Botha</t>
  </si>
  <si>
    <t>082  990  7711</t>
  </si>
  <si>
    <t>BothaMike23@gmail.com</t>
  </si>
  <si>
    <t>Botha P</t>
  </si>
  <si>
    <t>Green ball group</t>
  </si>
  <si>
    <t>082  990  7723</t>
  </si>
  <si>
    <t>Mike &amp; Isabel</t>
  </si>
  <si>
    <t>012-991  1287</t>
  </si>
  <si>
    <t>Pts won</t>
  </si>
  <si>
    <t>Win/Loss</t>
  </si>
  <si>
    <t>1st</t>
  </si>
  <si>
    <t>2nd</t>
  </si>
  <si>
    <t>3rd</t>
  </si>
  <si>
    <t>4th</t>
  </si>
  <si>
    <t>5th</t>
  </si>
  <si>
    <t xml:space="preserve"> Pts Won</t>
  </si>
  <si>
    <t>Pts Lost</t>
  </si>
  <si>
    <t>Rating</t>
  </si>
  <si>
    <t>Date</t>
  </si>
  <si>
    <t>Tournament</t>
  </si>
  <si>
    <t xml:space="preserve">Mills </t>
  </si>
  <si>
    <t xml:space="preserve">Markram </t>
  </si>
  <si>
    <t xml:space="preserve">vNiekerk </t>
  </si>
  <si>
    <t xml:space="preserve">Vorster </t>
  </si>
  <si>
    <t xml:space="preserve">Kleingeld </t>
  </si>
  <si>
    <t xml:space="preserve">Theron </t>
  </si>
  <si>
    <t xml:space="preserve">Fraser </t>
  </si>
  <si>
    <t xml:space="preserve">Funk </t>
  </si>
  <si>
    <t xml:space="preserve">Smit </t>
  </si>
  <si>
    <t>Round 1</t>
  </si>
  <si>
    <t>Round 2</t>
  </si>
  <si>
    <t>Round 3</t>
  </si>
  <si>
    <t>Round 4</t>
  </si>
  <si>
    <t>Round 5</t>
  </si>
  <si>
    <t>Round 6</t>
  </si>
  <si>
    <t>Pts Won</t>
  </si>
  <si>
    <t>Won/Loss</t>
  </si>
  <si>
    <t>Round 8</t>
  </si>
  <si>
    <t>Round 9</t>
  </si>
  <si>
    <t>Round 10</t>
  </si>
  <si>
    <t>Round 7</t>
  </si>
  <si>
    <t>Round 11</t>
  </si>
  <si>
    <t>Round 12</t>
  </si>
  <si>
    <t>Tie</t>
  </si>
  <si>
    <t>Pts lost</t>
  </si>
  <si>
    <t>Win/lloss</t>
  </si>
  <si>
    <t>Position</t>
  </si>
  <si>
    <t>Finals</t>
  </si>
  <si>
    <t>Milosh Sarovic beat Josua Markram in the final to win the medal.</t>
  </si>
  <si>
    <t>Retha van Niekerk beat Larette Vorster to end third.</t>
  </si>
  <si>
    <t>Mon, 5 Dec 16</t>
  </si>
  <si>
    <t>Tues, 6 Dec 16</t>
  </si>
  <si>
    <t>ITN Rating Calculation Input Sheet for 5 Dec 16</t>
  </si>
  <si>
    <t>Detailed Score Card for Monday, 5 December 2016</t>
  </si>
  <si>
    <t>Detailed Score Card for Tuesday, 6 December 2016</t>
  </si>
  <si>
    <t>ITN Rating Calculation Input Sheet for 6 Dec 16</t>
  </si>
  <si>
    <t>Summary of ITN Rating Calculation Input Sheet for 5 &amp; 6 Dec 16</t>
  </si>
  <si>
    <t>Gold Group</t>
  </si>
  <si>
    <t>Monday, 5 Dec 16</t>
  </si>
  <si>
    <t>Harris R</t>
  </si>
  <si>
    <t>Tuesday, 6 Dec 16</t>
  </si>
  <si>
    <t>Marinette Funk won the tournament and earned two medals - unbeatable player and champion.</t>
  </si>
  <si>
    <t>Platinum Group</t>
  </si>
  <si>
    <t>ITN RATING CALCULATION FOR PLAYERS WHO PLAYED GNTM TENNIS TOURNAMENT ON 5 &amp; 6 DECEMBER 2016</t>
  </si>
  <si>
    <t>ALPHABETICAL LIST - ITN RATING CALCULATION FOR PLAYERS WHO PLAYED GNTM TENNIS TOURNAMENT ON 5 &amp; 6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</si>
</sst>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\ #,##0;[Red]&quot;R&quot;\ \-#,##0"/>
    <numFmt numFmtId="164" formatCode="&quot;R&quot;#,##0;[Red]\-&quot;R&quot;#,##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2" fillId="0" borderId="1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 applyAlignment="1">
      <alignment horizontal="left"/>
    </xf>
    <xf numFmtId="164" fontId="0" fillId="7" borderId="1" xfId="0" applyNumberFormat="1" applyFill="1" applyBorder="1" applyAlignment="1">
      <alignment horizontal="center"/>
    </xf>
    <xf numFmtId="0" fontId="4" fillId="8" borderId="1" xfId="0" applyFont="1" applyFill="1" applyBorder="1"/>
    <xf numFmtId="0" fontId="4" fillId="6" borderId="1" xfId="0" applyFont="1" applyFill="1" applyBorder="1"/>
    <xf numFmtId="0" fontId="4" fillId="9" borderId="1" xfId="0" applyFont="1" applyFill="1" applyBorder="1"/>
    <xf numFmtId="0" fontId="0" fillId="11" borderId="1" xfId="0" applyFill="1" applyBorder="1"/>
    <xf numFmtId="0" fontId="0" fillId="9" borderId="1" xfId="0" applyFill="1" applyBorder="1"/>
    <xf numFmtId="0" fontId="4" fillId="3" borderId="1" xfId="0" applyFont="1" applyFill="1" applyBorder="1"/>
    <xf numFmtId="0" fontId="0" fillId="8" borderId="1" xfId="0" applyFill="1" applyBorder="1"/>
    <xf numFmtId="0" fontId="0" fillId="12" borderId="1" xfId="0" applyFill="1" applyBorder="1" applyAlignment="1">
      <alignment horizontal="center"/>
    </xf>
    <xf numFmtId="0" fontId="0" fillId="13" borderId="1" xfId="0" applyFill="1" applyBorder="1"/>
    <xf numFmtId="0" fontId="0" fillId="14" borderId="1" xfId="0" applyFill="1" applyBorder="1"/>
    <xf numFmtId="0" fontId="0" fillId="6" borderId="1" xfId="0" applyFont="1" applyFill="1" applyBorder="1"/>
    <xf numFmtId="0" fontId="0" fillId="10" borderId="1" xfId="0" applyFill="1" applyBorder="1"/>
    <xf numFmtId="0" fontId="0" fillId="9" borderId="0" xfId="0" applyFill="1" applyBorder="1"/>
    <xf numFmtId="6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3" borderId="1" xfId="0" applyFont="1" applyFill="1" applyBorder="1"/>
    <xf numFmtId="0" fontId="0" fillId="16" borderId="1" xfId="0" applyFill="1" applyBorder="1"/>
    <xf numFmtId="0" fontId="4" fillId="9" borderId="0" xfId="0" applyFont="1" applyFill="1" applyBorder="1"/>
    <xf numFmtId="0" fontId="0" fillId="5" borderId="0" xfId="0" applyFill="1"/>
    <xf numFmtId="0" fontId="0" fillId="8" borderId="0" xfId="0" applyFill="1"/>
    <xf numFmtId="0" fontId="0" fillId="6" borderId="0" xfId="0" applyFill="1"/>
    <xf numFmtId="0" fontId="0" fillId="3" borderId="0" xfId="0" applyFill="1" applyBorder="1"/>
    <xf numFmtId="0" fontId="0" fillId="4" borderId="0" xfId="0" applyFill="1" applyBorder="1"/>
    <xf numFmtId="0" fontId="0" fillId="5" borderId="1" xfId="0" applyFont="1" applyFill="1" applyBorder="1"/>
    <xf numFmtId="0" fontId="4" fillId="13" borderId="1" xfId="0" applyFont="1" applyFill="1" applyBorder="1"/>
    <xf numFmtId="0" fontId="0" fillId="0" borderId="1" xfId="0" applyFont="1" applyFill="1" applyBorder="1"/>
    <xf numFmtId="16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1" applyBorder="1" applyAlignment="1" applyProtection="1"/>
    <xf numFmtId="0" fontId="3" fillId="0" borderId="1" xfId="1" applyFill="1" applyBorder="1" applyAlignment="1" applyProtection="1"/>
    <xf numFmtId="0" fontId="3" fillId="9" borderId="1" xfId="1" applyFill="1" applyBorder="1" applyAlignment="1" applyProtection="1"/>
    <xf numFmtId="0" fontId="5" fillId="0" borderId="1" xfId="1" applyFont="1" applyBorder="1" applyAlignment="1" applyProtection="1"/>
    <xf numFmtId="0" fontId="0" fillId="0" borderId="0" xfId="0" applyAlignment="1">
      <alignment horizontal="center"/>
    </xf>
    <xf numFmtId="165" fontId="0" fillId="0" borderId="0" xfId="0" applyNumberFormat="1"/>
    <xf numFmtId="0" fontId="0" fillId="10" borderId="7" xfId="0" applyFill="1" applyBorder="1"/>
    <xf numFmtId="0" fontId="0" fillId="2" borderId="5" xfId="0" applyFill="1" applyBorder="1"/>
    <xf numFmtId="164" fontId="0" fillId="7" borderId="0" xfId="0" applyNumberFormat="1" applyFill="1" applyBorder="1" applyAlignment="1">
      <alignment horizontal="center"/>
    </xf>
    <xf numFmtId="0" fontId="0" fillId="0" borderId="2" xfId="0" applyBorder="1"/>
    <xf numFmtId="0" fontId="0" fillId="5" borderId="0" xfId="0" applyFont="1" applyFill="1" applyBorder="1"/>
    <xf numFmtId="0" fontId="0" fillId="8" borderId="6" xfId="0" applyFill="1" applyBorder="1"/>
    <xf numFmtId="0" fontId="0" fillId="3" borderId="0" xfId="0" applyFont="1" applyFill="1" applyBorder="1"/>
    <xf numFmtId="165" fontId="0" fillId="0" borderId="1" xfId="0" applyNumberFormat="1" applyBorder="1" applyAlignment="1">
      <alignment horizontal="center"/>
    </xf>
    <xf numFmtId="0" fontId="0" fillId="10" borderId="0" xfId="0" applyFill="1"/>
    <xf numFmtId="0" fontId="0" fillId="2" borderId="0" xfId="0" applyFill="1"/>
    <xf numFmtId="20" fontId="0" fillId="0" borderId="0" xfId="0" applyNumberFormat="1"/>
    <xf numFmtId="0" fontId="0" fillId="16" borderId="0" xfId="0" applyFill="1"/>
    <xf numFmtId="0" fontId="0" fillId="15" borderId="0" xfId="0" applyFill="1"/>
    <xf numFmtId="0" fontId="0" fillId="18" borderId="0" xfId="0" applyFill="1"/>
    <xf numFmtId="0" fontId="0" fillId="12" borderId="0" xfId="0" applyFill="1"/>
    <xf numFmtId="164" fontId="0" fillId="7" borderId="8" xfId="0" applyNumberFormat="1" applyFill="1" applyBorder="1" applyAlignment="1">
      <alignment horizontal="center"/>
    </xf>
    <xf numFmtId="0" fontId="0" fillId="0" borderId="10" xfId="0" applyBorder="1"/>
    <xf numFmtId="0" fontId="0" fillId="7" borderId="0" xfId="0" applyFill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1" applyFont="1" applyBorder="1" applyAlignment="1" applyProtection="1">
      <alignment horizontal="left"/>
    </xf>
    <xf numFmtId="0" fontId="4" fillId="10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/>
    <xf numFmtId="0" fontId="2" fillId="0" borderId="4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4" borderId="0" xfId="0" applyFont="1" applyFill="1" applyAlignment="1">
      <alignment horizontal="center"/>
    </xf>
    <xf numFmtId="0" fontId="7" fillId="0" borderId="1" xfId="0" applyFont="1" applyBorder="1"/>
    <xf numFmtId="15" fontId="0" fillId="0" borderId="1" xfId="0" applyNumberFormat="1" applyBorder="1"/>
    <xf numFmtId="0" fontId="0" fillId="19" borderId="0" xfId="0" applyFill="1"/>
    <xf numFmtId="0" fontId="0" fillId="7" borderId="0" xfId="0" applyFill="1" applyAlignment="1">
      <alignment horizontal="left"/>
    </xf>
    <xf numFmtId="0" fontId="0" fillId="14" borderId="0" xfId="0" applyFont="1" applyFill="1" applyAlignment="1">
      <alignment horizontal="left"/>
    </xf>
    <xf numFmtId="0" fontId="9" fillId="10" borderId="0" xfId="0" applyFont="1" applyFill="1"/>
    <xf numFmtId="0" fontId="0" fillId="11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20" borderId="0" xfId="0" applyFill="1"/>
    <xf numFmtId="0" fontId="0" fillId="13" borderId="0" xfId="0" applyFill="1"/>
    <xf numFmtId="0" fontId="0" fillId="14" borderId="0" xfId="0" applyFont="1" applyFill="1"/>
    <xf numFmtId="0" fontId="6" fillId="8" borderId="0" xfId="0" applyFont="1" applyFill="1"/>
    <xf numFmtId="0" fontId="0" fillId="19" borderId="0" xfId="0" applyFill="1" applyAlignment="1">
      <alignment horizontal="center"/>
    </xf>
    <xf numFmtId="0" fontId="8" fillId="13" borderId="1" xfId="0" applyFont="1" applyFill="1" applyBorder="1"/>
    <xf numFmtId="0" fontId="8" fillId="8" borderId="1" xfId="0" applyFont="1" applyFill="1" applyBorder="1"/>
    <xf numFmtId="0" fontId="9" fillId="8" borderId="1" xfId="0" applyFont="1" applyFill="1" applyBorder="1"/>
    <xf numFmtId="0" fontId="9" fillId="13" borderId="1" xfId="0" applyFont="1" applyFill="1" applyBorder="1"/>
    <xf numFmtId="0" fontId="0" fillId="11" borderId="1" xfId="0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8" fillId="10" borderId="1" xfId="0" applyFont="1" applyFill="1" applyBorder="1"/>
    <xf numFmtId="0" fontId="9" fillId="10" borderId="1" xfId="0" applyFont="1" applyFill="1" applyBorder="1"/>
    <xf numFmtId="0" fontId="8" fillId="10" borderId="12" xfId="0" applyFont="1" applyFill="1" applyBorder="1"/>
    <xf numFmtId="0" fontId="0" fillId="0" borderId="12" xfId="0" applyBorder="1" applyAlignment="1">
      <alignment horizontal="center"/>
    </xf>
    <xf numFmtId="0" fontId="9" fillId="10" borderId="12" xfId="0" applyFont="1" applyFill="1" applyBorder="1"/>
    <xf numFmtId="0" fontId="8" fillId="13" borderId="12" xfId="0" applyFont="1" applyFill="1" applyBorder="1"/>
    <xf numFmtId="0" fontId="8" fillId="5" borderId="1" xfId="0" applyFont="1" applyFill="1" applyBorder="1"/>
    <xf numFmtId="0" fontId="8" fillId="2" borderId="1" xfId="0" applyFont="1" applyFill="1" applyBorder="1"/>
    <xf numFmtId="0" fontId="9" fillId="5" borderId="1" xfId="0" applyFont="1" applyFill="1" applyBorder="1"/>
    <xf numFmtId="0" fontId="9" fillId="2" borderId="1" xfId="0" applyFont="1" applyFill="1" applyBorder="1"/>
    <xf numFmtId="0" fontId="0" fillId="14" borderId="1" xfId="0" applyFont="1" applyFill="1" applyBorder="1"/>
    <xf numFmtId="0" fontId="0" fillId="7" borderId="1" xfId="0" applyFont="1" applyFill="1" applyBorder="1"/>
    <xf numFmtId="0" fontId="8" fillId="11" borderId="1" xfId="0" applyFont="1" applyFill="1" applyBorder="1"/>
    <xf numFmtId="0" fontId="9" fillId="14" borderId="1" xfId="0" applyFont="1" applyFill="1" applyBorder="1"/>
    <xf numFmtId="0" fontId="6" fillId="8" borderId="1" xfId="0" applyFont="1" applyFill="1" applyBorder="1"/>
    <xf numFmtId="0" fontId="9" fillId="7" borderId="1" xfId="0" applyFont="1" applyFill="1" applyBorder="1"/>
    <xf numFmtId="0" fontId="0" fillId="7" borderId="1" xfId="0" applyFill="1" applyBorder="1" applyAlignment="1">
      <alignment horizontal="left"/>
    </xf>
    <xf numFmtId="0" fontId="0" fillId="14" borderId="1" xfId="0" applyFont="1" applyFill="1" applyBorder="1" applyAlignment="1"/>
    <xf numFmtId="0" fontId="0" fillId="11" borderId="1" xfId="0" applyFill="1" applyBorder="1" applyAlignment="1"/>
    <xf numFmtId="0" fontId="0" fillId="7" borderId="1" xfId="0" applyFill="1" applyBorder="1" applyAlignment="1"/>
    <xf numFmtId="0" fontId="0" fillId="11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8" fillId="8" borderId="12" xfId="0" applyFont="1" applyFill="1" applyBorder="1"/>
    <xf numFmtId="0" fontId="0" fillId="11" borderId="12" xfId="0" applyFill="1" applyBorder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9" xfId="0" applyFill="1" applyBorder="1"/>
    <xf numFmtId="15" fontId="0" fillId="9" borderId="9" xfId="0" applyNumberFormat="1" applyFill="1" applyBorder="1"/>
    <xf numFmtId="0" fontId="0" fillId="9" borderId="0" xfId="0" applyFill="1" applyBorder="1" applyAlignment="1">
      <alignment horizontal="center"/>
    </xf>
    <xf numFmtId="15" fontId="0" fillId="9" borderId="0" xfId="0" applyNumberFormat="1" applyFill="1" applyBorder="1"/>
    <xf numFmtId="0" fontId="0" fillId="6" borderId="1" xfId="0" applyFill="1" applyBorder="1" applyAlignment="1">
      <alignment horizontal="center"/>
    </xf>
    <xf numFmtId="0" fontId="7" fillId="0" borderId="3" xfId="0" applyFont="1" applyBorder="1"/>
    <xf numFmtId="15" fontId="0" fillId="0" borderId="3" xfId="0" applyNumberFormat="1" applyBorder="1"/>
    <xf numFmtId="0" fontId="0" fillId="15" borderId="1" xfId="0" applyFill="1" applyBorder="1"/>
    <xf numFmtId="0" fontId="0" fillId="18" borderId="1" xfId="0" applyFill="1" applyBorder="1"/>
    <xf numFmtId="0" fontId="0" fillId="12" borderId="1" xfId="0" applyFill="1" applyBorder="1"/>
    <xf numFmtId="0" fontId="0" fillId="19" borderId="1" xfId="0" applyFill="1" applyBorder="1"/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Border="1" applyAlignment="1">
      <alignment horizontal="left"/>
    </xf>
    <xf numFmtId="0" fontId="0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aren@karistma.co.za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GJVorster@mweb.co.za" TargetMode="External"/><Relationship Id="rId7" Type="http://schemas.openxmlformats.org/officeDocument/2006/relationships/hyperlink" Target="mailto:YvonneB3101@gmail.com" TargetMode="External"/><Relationship Id="rId12" Type="http://schemas.openxmlformats.org/officeDocument/2006/relationships/hyperlink" Target="mailto:BothaMike23@gmail.com" TargetMode="External"/><Relationship Id="rId2" Type="http://schemas.openxmlformats.org/officeDocument/2006/relationships/hyperlink" Target="mailto:Bilyana5s.bs@gmail.com" TargetMode="External"/><Relationship Id="rId1" Type="http://schemas.openxmlformats.org/officeDocument/2006/relationships/hyperlink" Target="mailto:Vanessa@proteametering.co.za" TargetMode="External"/><Relationship Id="rId6" Type="http://schemas.openxmlformats.org/officeDocument/2006/relationships/hyperlink" Target="mailto:SmitC@tut.ac.za" TargetMode="External"/><Relationship Id="rId11" Type="http://schemas.openxmlformats.org/officeDocument/2006/relationships/hyperlink" Target="mailto:Marelojar@hotmail.com" TargetMode="External"/><Relationship Id="rId5" Type="http://schemas.openxmlformats.org/officeDocument/2006/relationships/hyperlink" Target="mailto:Lmarkram@vodamail.co.za" TargetMode="External"/><Relationship Id="rId10" Type="http://schemas.openxmlformats.org/officeDocument/2006/relationships/hyperlink" Target="mailto:BatesFraser@gmail.com" TargetMode="External"/><Relationship Id="rId4" Type="http://schemas.openxmlformats.org/officeDocument/2006/relationships/hyperlink" Target="mailto:LeentjievNiekerk@gmail.com" TargetMode="External"/><Relationship Id="rId9" Type="http://schemas.openxmlformats.org/officeDocument/2006/relationships/hyperlink" Target="mailto:Colson.Phelp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A55" sqref="A55"/>
    </sheetView>
  </sheetViews>
  <sheetFormatPr defaultRowHeight="15" x14ac:dyDescent="0.25"/>
  <cols>
    <col min="1" max="1" width="9.7109375" bestFit="1" customWidth="1"/>
    <col min="5" max="5" width="9.7109375" bestFit="1" customWidth="1"/>
  </cols>
  <sheetData>
    <row r="1" spans="1:19" x14ac:dyDescent="0.25">
      <c r="A1" t="s">
        <v>176</v>
      </c>
    </row>
    <row r="2" spans="1:19" x14ac:dyDescent="0.25">
      <c r="A2" t="s">
        <v>127</v>
      </c>
      <c r="C2" s="48">
        <v>1</v>
      </c>
      <c r="D2" s="48">
        <f>+C2+1</f>
        <v>2</v>
      </c>
      <c r="E2" s="48">
        <f t="shared" ref="E2:H2" si="0">+D2+1</f>
        <v>3</v>
      </c>
      <c r="F2" s="48">
        <f t="shared" si="0"/>
        <v>4</v>
      </c>
      <c r="G2" s="48">
        <f t="shared" si="0"/>
        <v>5</v>
      </c>
      <c r="H2" s="48">
        <f t="shared" si="0"/>
        <v>6</v>
      </c>
      <c r="N2" t="s">
        <v>0</v>
      </c>
    </row>
    <row r="3" spans="1:19" x14ac:dyDescent="0.25">
      <c r="A3" t="s">
        <v>173</v>
      </c>
      <c r="C3" s="58" t="str">
        <f>+$B$4</f>
        <v>Sarovic M</v>
      </c>
      <c r="D3" s="59" t="str">
        <f>+$B$5</f>
        <v>Mills J</v>
      </c>
      <c r="E3" s="34" t="str">
        <f ca="1">+$B$6</f>
        <v>Botha P</v>
      </c>
      <c r="F3" s="58" t="str">
        <f>+$B$7</f>
        <v>Markram J</v>
      </c>
      <c r="G3" s="34" t="str">
        <f>+$B$8</f>
        <v>vNiekerk R</v>
      </c>
      <c r="H3" s="34" t="str">
        <f>+$B$9</f>
        <v>Vorster L</v>
      </c>
      <c r="I3" t="s">
        <v>131</v>
      </c>
      <c r="J3" t="s">
        <v>167</v>
      </c>
      <c r="K3" t="s">
        <v>168</v>
      </c>
      <c r="N3" s="1" t="s">
        <v>1</v>
      </c>
      <c r="O3" s="1" t="s">
        <v>2</v>
      </c>
      <c r="P3" s="2" t="s">
        <v>8</v>
      </c>
      <c r="Q3" s="3" t="s">
        <v>9</v>
      </c>
      <c r="R3" s="3" t="s">
        <v>105</v>
      </c>
      <c r="S3" s="3" t="s">
        <v>106</v>
      </c>
    </row>
    <row r="4" spans="1:19" x14ac:dyDescent="0.25">
      <c r="A4" s="48">
        <v>1</v>
      </c>
      <c r="B4" s="27" t="s">
        <v>107</v>
      </c>
      <c r="C4" s="141"/>
      <c r="D4" s="23">
        <v>36</v>
      </c>
      <c r="E4" s="152">
        <v>38</v>
      </c>
      <c r="F4" s="142"/>
      <c r="G4" s="146">
        <v>32</v>
      </c>
      <c r="H4" s="143">
        <v>21</v>
      </c>
      <c r="I4" s="8">
        <f>+C4+D4+E4+F4+G4+H4</f>
        <v>127</v>
      </c>
      <c r="J4" s="8">
        <f>+C10</f>
        <v>76</v>
      </c>
      <c r="K4" s="8">
        <f>+I4/J4</f>
        <v>1.6710526315789473</v>
      </c>
      <c r="N4" s="50" t="s">
        <v>74</v>
      </c>
      <c r="O4" s="13" t="s">
        <v>75</v>
      </c>
      <c r="P4" s="52">
        <v>300</v>
      </c>
      <c r="Q4" s="53" t="s">
        <v>19</v>
      </c>
      <c r="R4">
        <v>8.4443999999999999</v>
      </c>
      <c r="S4" s="48">
        <v>8</v>
      </c>
    </row>
    <row r="5" spans="1:19" x14ac:dyDescent="0.25">
      <c r="A5" s="48">
        <f>+A4+1</f>
        <v>2</v>
      </c>
      <c r="B5" s="4" t="s">
        <v>108</v>
      </c>
      <c r="C5" s="23">
        <v>29</v>
      </c>
      <c r="D5" s="141"/>
      <c r="E5" s="142">
        <v>52</v>
      </c>
      <c r="F5" s="146"/>
      <c r="G5" s="143">
        <v>13</v>
      </c>
      <c r="H5" s="152">
        <v>33</v>
      </c>
      <c r="I5" s="8">
        <f t="shared" ref="I5:I9" si="1">+C5+D5+E5+F5+G5+H5</f>
        <v>127</v>
      </c>
      <c r="J5" s="8">
        <f>+D10</f>
        <v>78</v>
      </c>
      <c r="K5" s="8">
        <f t="shared" ref="K5:K9" si="2">+I5/J5</f>
        <v>1.6282051282051282</v>
      </c>
      <c r="N5" s="51" t="s">
        <v>62</v>
      </c>
      <c r="O5" s="5" t="s">
        <v>63</v>
      </c>
      <c r="P5" s="15">
        <v>300</v>
      </c>
      <c r="Q5" s="7" t="s">
        <v>19</v>
      </c>
      <c r="R5">
        <v>9.2777999999999992</v>
      </c>
      <c r="S5" s="48">
        <v>9</v>
      </c>
    </row>
    <row r="6" spans="1:19" x14ac:dyDescent="0.25">
      <c r="A6" s="48">
        <f>+A5+1</f>
        <v>3</v>
      </c>
      <c r="B6" s="12" t="str">
        <f ca="1">+$B$6</f>
        <v>Botha P</v>
      </c>
      <c r="C6" s="152">
        <v>8</v>
      </c>
      <c r="D6" s="142">
        <v>8</v>
      </c>
      <c r="E6" s="141"/>
      <c r="F6" s="143"/>
      <c r="G6" s="23">
        <v>10</v>
      </c>
      <c r="H6" s="146">
        <v>13</v>
      </c>
      <c r="I6" s="8">
        <f t="shared" si="1"/>
        <v>39</v>
      </c>
      <c r="J6" s="8">
        <f>+E10</f>
        <v>156</v>
      </c>
      <c r="K6" s="8">
        <f t="shared" si="2"/>
        <v>0.25</v>
      </c>
      <c r="N6" s="39" t="s">
        <v>48</v>
      </c>
      <c r="O6" s="26" t="s">
        <v>49</v>
      </c>
      <c r="P6" s="15">
        <v>300</v>
      </c>
      <c r="Q6" s="7" t="s">
        <v>19</v>
      </c>
      <c r="R6" s="49">
        <v>10</v>
      </c>
      <c r="S6" s="48">
        <v>10</v>
      </c>
    </row>
    <row r="7" spans="1:19" x14ac:dyDescent="0.25">
      <c r="A7" s="48">
        <f>+A6+1</f>
        <v>4</v>
      </c>
      <c r="B7" s="27" t="s">
        <v>110</v>
      </c>
      <c r="C7" s="142"/>
      <c r="D7" s="146"/>
      <c r="E7" s="143"/>
      <c r="F7" s="141"/>
      <c r="G7" s="152">
        <v>30</v>
      </c>
      <c r="H7" s="23">
        <v>23</v>
      </c>
      <c r="I7" s="8">
        <f t="shared" si="1"/>
        <v>53</v>
      </c>
      <c r="J7" s="8">
        <f>+F10</f>
        <v>58</v>
      </c>
      <c r="K7" s="8">
        <f t="shared" si="2"/>
        <v>0.91379310344827591</v>
      </c>
      <c r="N7" s="27" t="s">
        <v>55</v>
      </c>
      <c r="O7" s="13" t="s">
        <v>56</v>
      </c>
      <c r="P7" s="15">
        <v>300</v>
      </c>
      <c r="Q7" s="7" t="s">
        <v>19</v>
      </c>
      <c r="R7" s="49">
        <v>10</v>
      </c>
      <c r="S7" s="48">
        <v>10</v>
      </c>
    </row>
    <row r="8" spans="1:19" x14ac:dyDescent="0.25">
      <c r="A8" s="48">
        <f>+A7+1</f>
        <v>5</v>
      </c>
      <c r="B8" s="12" t="s">
        <v>111</v>
      </c>
      <c r="C8" s="146">
        <v>25</v>
      </c>
      <c r="D8" s="143">
        <v>12</v>
      </c>
      <c r="E8" s="23">
        <v>33</v>
      </c>
      <c r="F8" s="152">
        <v>27</v>
      </c>
      <c r="G8" s="141"/>
      <c r="H8" s="142">
        <v>43</v>
      </c>
      <c r="I8" s="8">
        <f t="shared" si="1"/>
        <v>140</v>
      </c>
      <c r="J8" s="8">
        <f>+G10</f>
        <v>105</v>
      </c>
      <c r="K8" s="8">
        <f t="shared" si="2"/>
        <v>1.3333333333333333</v>
      </c>
      <c r="N8" s="40" t="s">
        <v>93</v>
      </c>
      <c r="O8" s="21" t="s">
        <v>94</v>
      </c>
      <c r="P8" s="29">
        <v>400</v>
      </c>
      <c r="Q8" s="7" t="s">
        <v>19</v>
      </c>
      <c r="R8">
        <v>10.222200000000001</v>
      </c>
      <c r="S8" s="48">
        <v>10</v>
      </c>
    </row>
    <row r="9" spans="1:19" x14ac:dyDescent="0.25">
      <c r="A9" s="48">
        <f>+A8+1</f>
        <v>6</v>
      </c>
      <c r="B9" s="12" t="s">
        <v>112</v>
      </c>
      <c r="C9" s="143">
        <v>14</v>
      </c>
      <c r="D9" s="152">
        <v>22</v>
      </c>
      <c r="E9" s="146">
        <v>33</v>
      </c>
      <c r="F9" s="23">
        <v>31</v>
      </c>
      <c r="G9" s="142">
        <v>20</v>
      </c>
      <c r="H9" s="141"/>
      <c r="I9" s="120">
        <f t="shared" si="1"/>
        <v>120</v>
      </c>
      <c r="J9" s="8">
        <f>+H10</f>
        <v>133</v>
      </c>
      <c r="K9" s="8">
        <f t="shared" si="2"/>
        <v>0.90225563909774431</v>
      </c>
      <c r="N9" s="38" t="s">
        <v>100</v>
      </c>
      <c r="O9" s="37" t="s">
        <v>101</v>
      </c>
      <c r="P9" s="29">
        <v>300</v>
      </c>
      <c r="Q9" s="7" t="s">
        <v>19</v>
      </c>
      <c r="R9">
        <v>10.333299999999999</v>
      </c>
      <c r="S9" s="48">
        <v>10</v>
      </c>
    </row>
    <row r="10" spans="1:19" x14ac:dyDescent="0.25">
      <c r="B10" s="20" t="s">
        <v>167</v>
      </c>
      <c r="C10" s="8">
        <f>+C4+C5+C6+C7+C8+C9</f>
        <v>76</v>
      </c>
      <c r="D10" s="8">
        <f t="shared" ref="D10:H10" si="3">+D4+D5+D6+D7+D8+D9</f>
        <v>78</v>
      </c>
      <c r="E10" s="8">
        <f t="shared" si="3"/>
        <v>156</v>
      </c>
      <c r="F10" s="8">
        <f t="shared" si="3"/>
        <v>58</v>
      </c>
      <c r="G10" s="8">
        <f t="shared" si="3"/>
        <v>105</v>
      </c>
      <c r="H10" s="8">
        <f t="shared" si="3"/>
        <v>133</v>
      </c>
      <c r="I10" s="48"/>
      <c r="J10" s="48"/>
      <c r="K10" s="48"/>
    </row>
    <row r="11" spans="1:19" s="74" customFormat="1" x14ac:dyDescent="0.25">
      <c r="C11" s="73"/>
      <c r="D11" s="73"/>
      <c r="E11" s="73"/>
      <c r="F11" s="73"/>
      <c r="G11" s="73"/>
      <c r="H11" s="73"/>
      <c r="I11" s="73"/>
      <c r="J11" s="73"/>
      <c r="K11" s="73"/>
    </row>
    <row r="12" spans="1:19" s="74" customFormat="1" x14ac:dyDescent="0.25">
      <c r="C12" s="73"/>
      <c r="D12" s="73"/>
      <c r="E12" s="73"/>
      <c r="F12" s="73"/>
      <c r="G12" s="73"/>
      <c r="H12" s="73"/>
      <c r="I12" s="73"/>
      <c r="J12" s="73"/>
      <c r="K12" s="73"/>
    </row>
    <row r="13" spans="1:19" x14ac:dyDescent="0.25">
      <c r="A13" t="s">
        <v>175</v>
      </c>
      <c r="F13" s="32" t="s">
        <v>152</v>
      </c>
      <c r="G13" s="155" t="s">
        <v>153</v>
      </c>
      <c r="H13" s="156" t="s">
        <v>154</v>
      </c>
      <c r="I13" s="13" t="s">
        <v>155</v>
      </c>
      <c r="J13" s="157" t="s">
        <v>156</v>
      </c>
      <c r="K13" s="158" t="s">
        <v>157</v>
      </c>
    </row>
    <row r="14" spans="1:19" x14ac:dyDescent="0.25">
      <c r="A14" s="58" t="s">
        <v>74</v>
      </c>
      <c r="B14" s="17" t="s">
        <v>75</v>
      </c>
      <c r="C14" s="8" t="s">
        <v>140</v>
      </c>
      <c r="D14" s="8" t="s">
        <v>141</v>
      </c>
      <c r="E14" s="153" t="s">
        <v>142</v>
      </c>
      <c r="F14" s="123" t="s">
        <v>112</v>
      </c>
      <c r="G14" s="123" t="s">
        <v>111</v>
      </c>
      <c r="H14" s="7"/>
      <c r="I14" s="123" t="str">
        <f ca="1">+$B$6</f>
        <v>Botha P</v>
      </c>
      <c r="J14" s="124" t="s">
        <v>108</v>
      </c>
      <c r="K14" s="123" t="s">
        <v>111</v>
      </c>
    </row>
    <row r="15" spans="1:19" x14ac:dyDescent="0.25">
      <c r="A15" s="58" t="s">
        <v>74</v>
      </c>
      <c r="B15" s="17" t="s">
        <v>75</v>
      </c>
      <c r="C15" s="8">
        <v>8</v>
      </c>
      <c r="D15" s="7"/>
      <c r="E15" s="154">
        <v>42710</v>
      </c>
      <c r="F15" s="8">
        <v>0</v>
      </c>
      <c r="G15" s="8">
        <v>0</v>
      </c>
      <c r="H15" s="8"/>
      <c r="I15" s="8">
        <v>0</v>
      </c>
      <c r="J15" s="8">
        <v>0</v>
      </c>
      <c r="K15" s="8">
        <v>0</v>
      </c>
    </row>
    <row r="16" spans="1:19" x14ac:dyDescent="0.25">
      <c r="A16" s="59" t="s">
        <v>143</v>
      </c>
      <c r="B16" s="21" t="s">
        <v>63</v>
      </c>
      <c r="C16" s="8" t="s">
        <v>140</v>
      </c>
      <c r="D16" s="8" t="s">
        <v>141</v>
      </c>
      <c r="E16" s="153" t="s">
        <v>142</v>
      </c>
      <c r="F16" s="123" t="s">
        <v>111</v>
      </c>
      <c r="G16" s="7"/>
      <c r="H16" s="123" t="str">
        <f ca="1">+$B$6</f>
        <v>Botha P</v>
      </c>
      <c r="I16" s="123" t="s">
        <v>112</v>
      </c>
      <c r="J16" s="118" t="s">
        <v>107</v>
      </c>
      <c r="K16" s="123" t="str">
        <f ca="1">+$B$6</f>
        <v>Botha P</v>
      </c>
    </row>
    <row r="17" spans="1:11" x14ac:dyDescent="0.25">
      <c r="A17" s="59" t="s">
        <v>143</v>
      </c>
      <c r="B17" s="21" t="s">
        <v>63</v>
      </c>
      <c r="C17" s="8">
        <v>9</v>
      </c>
      <c r="D17" s="7"/>
      <c r="E17" s="154">
        <v>42710</v>
      </c>
      <c r="F17" s="8">
        <v>0</v>
      </c>
      <c r="G17" s="8"/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34" t="s">
        <v>123</v>
      </c>
      <c r="B18" s="17" t="s">
        <v>86</v>
      </c>
      <c r="C18" s="8" t="s">
        <v>140</v>
      </c>
      <c r="D18" s="8" t="s">
        <v>141</v>
      </c>
      <c r="E18" s="153" t="s">
        <v>142</v>
      </c>
      <c r="F18" s="7"/>
      <c r="G18" s="125" t="s">
        <v>112</v>
      </c>
      <c r="H18" s="126" t="s">
        <v>108</v>
      </c>
      <c r="I18" s="118" t="s">
        <v>107</v>
      </c>
      <c r="J18" s="125" t="s">
        <v>111</v>
      </c>
      <c r="K18" s="126" t="s">
        <v>108</v>
      </c>
    </row>
    <row r="19" spans="1:11" x14ac:dyDescent="0.25">
      <c r="A19" s="34" t="s">
        <v>123</v>
      </c>
      <c r="B19" s="17" t="s">
        <v>86</v>
      </c>
      <c r="C19" s="8">
        <v>10</v>
      </c>
      <c r="D19" s="7"/>
      <c r="E19" s="154">
        <v>42710</v>
      </c>
      <c r="F19" s="8"/>
      <c r="G19" s="8">
        <v>-1</v>
      </c>
      <c r="H19" s="8">
        <v>0</v>
      </c>
      <c r="I19" s="8">
        <v>0</v>
      </c>
      <c r="J19" s="8">
        <v>-1</v>
      </c>
      <c r="K19" s="8">
        <v>0</v>
      </c>
    </row>
    <row r="20" spans="1:11" x14ac:dyDescent="0.25">
      <c r="A20" s="58" t="s">
        <v>144</v>
      </c>
      <c r="B20" s="17" t="s">
        <v>56</v>
      </c>
      <c r="C20" s="8" t="s">
        <v>140</v>
      </c>
      <c r="D20" s="8" t="s">
        <v>141</v>
      </c>
      <c r="E20" s="153" t="s">
        <v>142</v>
      </c>
      <c r="F20" s="7"/>
      <c r="G20" s="7"/>
      <c r="H20" s="7"/>
      <c r="I20" s="123" t="s">
        <v>111</v>
      </c>
      <c r="J20" s="125" t="s">
        <v>112</v>
      </c>
      <c r="K20" s="7"/>
    </row>
    <row r="21" spans="1:11" x14ac:dyDescent="0.25">
      <c r="A21" s="58" t="s">
        <v>144</v>
      </c>
      <c r="B21" s="17" t="s">
        <v>56</v>
      </c>
      <c r="C21" s="8">
        <v>10</v>
      </c>
      <c r="D21" s="7"/>
      <c r="E21" s="154">
        <v>42710</v>
      </c>
      <c r="F21" s="8"/>
      <c r="G21" s="8"/>
      <c r="H21" s="8"/>
      <c r="I21" s="8">
        <v>1</v>
      </c>
      <c r="J21" s="8">
        <v>-1</v>
      </c>
      <c r="K21" s="8"/>
    </row>
    <row r="22" spans="1:11" x14ac:dyDescent="0.25">
      <c r="A22" s="34" t="s">
        <v>145</v>
      </c>
      <c r="B22" s="21" t="s">
        <v>80</v>
      </c>
      <c r="C22" s="8" t="s">
        <v>140</v>
      </c>
      <c r="D22" s="8" t="s">
        <v>141</v>
      </c>
      <c r="E22" s="153" t="s">
        <v>142</v>
      </c>
      <c r="F22" s="126" t="s">
        <v>108</v>
      </c>
      <c r="G22" s="118" t="s">
        <v>107</v>
      </c>
      <c r="H22" s="123" t="s">
        <v>112</v>
      </c>
      <c r="I22" s="118" t="s">
        <v>110</v>
      </c>
      <c r="J22" s="123" t="str">
        <f ca="1">+$B$6</f>
        <v>Botha P</v>
      </c>
      <c r="K22" s="118" t="s">
        <v>107</v>
      </c>
    </row>
    <row r="23" spans="1:11" x14ac:dyDescent="0.25">
      <c r="A23" s="34" t="s">
        <v>145</v>
      </c>
      <c r="B23" s="21" t="s">
        <v>80</v>
      </c>
      <c r="C23" s="8">
        <v>10</v>
      </c>
      <c r="D23" s="7"/>
      <c r="E23" s="154">
        <v>42710</v>
      </c>
      <c r="F23" s="8">
        <v>0</v>
      </c>
      <c r="G23" s="8">
        <v>0</v>
      </c>
      <c r="H23" s="8">
        <v>1</v>
      </c>
      <c r="I23" s="8">
        <v>-1</v>
      </c>
      <c r="J23" s="8">
        <v>1</v>
      </c>
      <c r="K23" s="8">
        <v>0</v>
      </c>
    </row>
    <row r="24" spans="1:11" x14ac:dyDescent="0.25">
      <c r="A24" s="34" t="s">
        <v>146</v>
      </c>
      <c r="B24" s="21" t="s">
        <v>101</v>
      </c>
      <c r="C24" s="8" t="s">
        <v>140</v>
      </c>
      <c r="D24" s="8" t="s">
        <v>141</v>
      </c>
      <c r="E24" s="153" t="s">
        <v>142</v>
      </c>
      <c r="F24" s="118" t="s">
        <v>107</v>
      </c>
      <c r="G24" s="123" t="str">
        <f ca="1">+$B$6</f>
        <v>Botha P</v>
      </c>
      <c r="H24" s="125" t="s">
        <v>111</v>
      </c>
      <c r="I24" s="126" t="s">
        <v>108</v>
      </c>
      <c r="J24" s="117" t="s">
        <v>110</v>
      </c>
      <c r="K24" s="7"/>
    </row>
    <row r="25" spans="1:11" x14ac:dyDescent="0.25">
      <c r="A25" s="34" t="s">
        <v>146</v>
      </c>
      <c r="B25" s="21" t="s">
        <v>101</v>
      </c>
      <c r="C25" s="8">
        <v>10</v>
      </c>
      <c r="D25" s="7"/>
      <c r="E25" s="154">
        <v>42710</v>
      </c>
      <c r="F25" s="8">
        <v>0</v>
      </c>
      <c r="G25" s="8">
        <v>1</v>
      </c>
      <c r="H25" s="8">
        <v>-1</v>
      </c>
      <c r="I25" s="8">
        <v>0</v>
      </c>
      <c r="J25" s="8">
        <v>1</v>
      </c>
      <c r="K25" s="8"/>
    </row>
    <row r="26" spans="1:11" x14ac:dyDescent="0.25">
      <c r="A26" s="60"/>
    </row>
    <row r="27" spans="1:11" x14ac:dyDescent="0.25">
      <c r="A27" t="s">
        <v>177</v>
      </c>
    </row>
    <row r="28" spans="1:11" x14ac:dyDescent="0.25">
      <c r="A28" s="28" t="s">
        <v>127</v>
      </c>
      <c r="C28" s="48">
        <v>1</v>
      </c>
      <c r="D28" s="48">
        <v>2</v>
      </c>
      <c r="E28" s="48">
        <v>3</v>
      </c>
      <c r="F28" s="48">
        <v>4</v>
      </c>
      <c r="G28" s="48">
        <v>5</v>
      </c>
    </row>
    <row r="29" spans="1:11" x14ac:dyDescent="0.25">
      <c r="A29" s="28" t="s">
        <v>174</v>
      </c>
      <c r="C29" s="58" t="s">
        <v>107</v>
      </c>
      <c r="D29" s="107" t="s">
        <v>111</v>
      </c>
      <c r="E29" s="58" t="s">
        <v>110</v>
      </c>
      <c r="F29" s="107" t="s">
        <v>112</v>
      </c>
      <c r="G29" s="58" t="s">
        <v>126</v>
      </c>
      <c r="H29" t="s">
        <v>131</v>
      </c>
      <c r="I29" t="s">
        <v>139</v>
      </c>
      <c r="J29" t="s">
        <v>132</v>
      </c>
      <c r="K29" t="s">
        <v>169</v>
      </c>
    </row>
    <row r="30" spans="1:11" x14ac:dyDescent="0.25">
      <c r="A30" s="48">
        <v>1</v>
      </c>
      <c r="B30" s="27" t="s">
        <v>107</v>
      </c>
      <c r="C30" s="141"/>
      <c r="D30" s="142">
        <v>34</v>
      </c>
      <c r="E30" s="143">
        <v>32</v>
      </c>
      <c r="F30" s="144">
        <v>36</v>
      </c>
      <c r="G30" s="145">
        <v>41</v>
      </c>
      <c r="H30" s="8">
        <v>143</v>
      </c>
      <c r="I30" s="8">
        <v>108</v>
      </c>
      <c r="J30" s="8">
        <v>1.3240740740740742</v>
      </c>
      <c r="K30" s="8" t="s">
        <v>134</v>
      </c>
    </row>
    <row r="31" spans="1:11" x14ac:dyDescent="0.25">
      <c r="A31" s="48">
        <v>2</v>
      </c>
      <c r="B31" s="24" t="s">
        <v>111</v>
      </c>
      <c r="C31" s="142">
        <v>29</v>
      </c>
      <c r="D31" s="141"/>
      <c r="E31" s="144">
        <v>27</v>
      </c>
      <c r="F31" s="145">
        <v>28</v>
      </c>
      <c r="G31" s="146">
        <v>23</v>
      </c>
      <c r="H31" s="8">
        <v>107</v>
      </c>
      <c r="I31" s="8">
        <v>101</v>
      </c>
      <c r="J31" s="8">
        <v>1.0594059405940595</v>
      </c>
      <c r="K31" s="8" t="s">
        <v>135</v>
      </c>
    </row>
    <row r="32" spans="1:11" x14ac:dyDescent="0.25">
      <c r="A32" s="48">
        <v>3</v>
      </c>
      <c r="B32" s="27" t="s">
        <v>110</v>
      </c>
      <c r="C32" s="143">
        <v>42</v>
      </c>
      <c r="D32" s="144">
        <v>28</v>
      </c>
      <c r="E32" s="141"/>
      <c r="F32" s="146">
        <v>22</v>
      </c>
      <c r="G32" s="142">
        <v>40</v>
      </c>
      <c r="H32" s="8">
        <v>132</v>
      </c>
      <c r="I32" s="8">
        <v>89</v>
      </c>
      <c r="J32" s="8">
        <v>1.4831460674157304</v>
      </c>
      <c r="K32" s="8" t="s">
        <v>133</v>
      </c>
    </row>
    <row r="33" spans="1:11" x14ac:dyDescent="0.25">
      <c r="A33" s="48">
        <v>4</v>
      </c>
      <c r="B33" s="24" t="s">
        <v>112</v>
      </c>
      <c r="C33" s="144">
        <v>25</v>
      </c>
      <c r="D33" s="145">
        <v>29</v>
      </c>
      <c r="E33" s="146">
        <v>13</v>
      </c>
      <c r="F33" s="141"/>
      <c r="G33" s="143">
        <v>31</v>
      </c>
      <c r="H33" s="8">
        <v>98</v>
      </c>
      <c r="I33" s="8">
        <v>112</v>
      </c>
      <c r="J33" s="8">
        <v>0.875</v>
      </c>
      <c r="K33" s="8" t="s">
        <v>136</v>
      </c>
    </row>
    <row r="34" spans="1:11" x14ac:dyDescent="0.25">
      <c r="A34" s="48">
        <v>5</v>
      </c>
      <c r="B34" s="27" t="s">
        <v>126</v>
      </c>
      <c r="C34" s="145">
        <v>12</v>
      </c>
      <c r="D34" s="146">
        <v>10</v>
      </c>
      <c r="E34" s="142">
        <v>17</v>
      </c>
      <c r="F34" s="143">
        <v>26</v>
      </c>
      <c r="G34" s="141"/>
      <c r="H34" s="8">
        <v>65</v>
      </c>
      <c r="I34" s="8">
        <v>135</v>
      </c>
      <c r="J34" s="8">
        <v>0.48148148148148145</v>
      </c>
      <c r="K34" s="8" t="s">
        <v>137</v>
      </c>
    </row>
    <row r="35" spans="1:11" x14ac:dyDescent="0.25">
      <c r="B35" s="7" t="s">
        <v>139</v>
      </c>
      <c r="C35" s="8">
        <v>108</v>
      </c>
      <c r="D35" s="8">
        <v>101</v>
      </c>
      <c r="E35" s="8">
        <v>89</v>
      </c>
      <c r="F35" s="8">
        <v>112</v>
      </c>
      <c r="G35" s="8">
        <v>135</v>
      </c>
      <c r="H35" s="48"/>
      <c r="I35" s="48"/>
      <c r="J35" s="48"/>
    </row>
    <row r="36" spans="1:11" x14ac:dyDescent="0.25">
      <c r="C36" s="48"/>
      <c r="D36" s="48"/>
      <c r="E36" s="48"/>
      <c r="F36" s="48"/>
      <c r="G36" s="48"/>
      <c r="H36" s="48"/>
      <c r="I36" s="48"/>
      <c r="J36" s="48"/>
    </row>
    <row r="37" spans="1:11" x14ac:dyDescent="0.25">
      <c r="C37" s="48"/>
      <c r="D37" s="48"/>
      <c r="E37" s="48"/>
      <c r="F37" s="48"/>
      <c r="G37" s="48"/>
      <c r="H37" s="48"/>
      <c r="I37" s="48"/>
      <c r="J37" s="48"/>
    </row>
    <row r="38" spans="1:11" x14ac:dyDescent="0.25">
      <c r="A38" t="s">
        <v>170</v>
      </c>
      <c r="C38" s="48"/>
      <c r="D38" s="48"/>
      <c r="E38" s="48"/>
      <c r="F38" s="48"/>
      <c r="G38" s="48"/>
      <c r="H38" s="48"/>
      <c r="I38" s="48"/>
      <c r="J38" s="48"/>
    </row>
    <row r="39" spans="1:11" x14ac:dyDescent="0.25">
      <c r="A39" t="s">
        <v>171</v>
      </c>
      <c r="C39" s="48"/>
      <c r="D39" s="48"/>
      <c r="E39" s="48"/>
      <c r="F39" s="48"/>
      <c r="G39" s="48"/>
      <c r="H39" s="48"/>
      <c r="I39" s="48"/>
      <c r="J39" s="48"/>
    </row>
    <row r="40" spans="1:11" x14ac:dyDescent="0.25">
      <c r="A40" t="s">
        <v>172</v>
      </c>
      <c r="C40" s="48"/>
      <c r="D40" s="48"/>
      <c r="E40" s="48"/>
      <c r="F40" s="48"/>
      <c r="G40" s="48"/>
      <c r="H40" s="48"/>
      <c r="I40" s="48"/>
      <c r="J40" s="48"/>
    </row>
    <row r="41" spans="1:11" x14ac:dyDescent="0.25">
      <c r="C41" s="48"/>
      <c r="D41" s="48"/>
      <c r="E41" s="48"/>
      <c r="F41" s="48"/>
      <c r="G41" s="48"/>
      <c r="H41" s="48"/>
      <c r="I41" s="48"/>
      <c r="J41" s="48"/>
    </row>
    <row r="42" spans="1:11" x14ac:dyDescent="0.25">
      <c r="C42" s="48"/>
      <c r="D42" s="48"/>
      <c r="E42" s="48"/>
      <c r="F42" s="48"/>
      <c r="G42" s="48"/>
      <c r="H42" s="48"/>
      <c r="I42" s="48"/>
      <c r="J42" s="48"/>
    </row>
    <row r="43" spans="1:11" x14ac:dyDescent="0.25">
      <c r="A43" t="s">
        <v>178</v>
      </c>
      <c r="F43" s="67" t="s">
        <v>163</v>
      </c>
      <c r="G43" s="106" t="s">
        <v>160</v>
      </c>
      <c r="H43" s="61" t="s">
        <v>161</v>
      </c>
      <c r="I43" s="62" t="s">
        <v>162</v>
      </c>
      <c r="J43" s="63" t="s">
        <v>164</v>
      </c>
      <c r="K43" s="36" t="s">
        <v>165</v>
      </c>
    </row>
    <row r="44" spans="1:11" x14ac:dyDescent="0.25">
      <c r="A44" s="27" t="s">
        <v>74</v>
      </c>
      <c r="B44" s="17" t="s">
        <v>75</v>
      </c>
      <c r="C44" s="8" t="s">
        <v>140</v>
      </c>
      <c r="D44" s="8" t="s">
        <v>141</v>
      </c>
      <c r="E44" s="89" t="s">
        <v>142</v>
      </c>
      <c r="F44" s="117" t="s">
        <v>126</v>
      </c>
      <c r="G44" s="111" t="s">
        <v>112</v>
      </c>
      <c r="H44" s="118" t="s">
        <v>110</v>
      </c>
      <c r="I44" s="7"/>
      <c r="J44" s="111" t="s">
        <v>111</v>
      </c>
      <c r="K44" s="117" t="s">
        <v>110</v>
      </c>
    </row>
    <row r="45" spans="1:11" x14ac:dyDescent="0.25">
      <c r="A45" s="27" t="s">
        <v>74</v>
      </c>
      <c r="B45" s="17" t="s">
        <v>75</v>
      </c>
      <c r="C45" s="8">
        <v>8</v>
      </c>
      <c r="D45" s="7"/>
      <c r="E45" s="90">
        <v>42710</v>
      </c>
      <c r="F45" s="8">
        <v>0</v>
      </c>
      <c r="G45" s="8">
        <v>0</v>
      </c>
      <c r="H45" s="8">
        <v>-3</v>
      </c>
      <c r="I45" s="8"/>
      <c r="J45" s="8">
        <v>0</v>
      </c>
      <c r="K45" s="8">
        <v>0</v>
      </c>
    </row>
    <row r="46" spans="1:11" x14ac:dyDescent="0.25">
      <c r="A46" s="12" t="s">
        <v>145</v>
      </c>
      <c r="B46" s="21" t="s">
        <v>80</v>
      </c>
      <c r="C46" s="8" t="s">
        <v>140</v>
      </c>
      <c r="D46" s="8" t="s">
        <v>141</v>
      </c>
      <c r="E46" s="89" t="s">
        <v>142</v>
      </c>
      <c r="F46" s="114" t="s">
        <v>112</v>
      </c>
      <c r="G46" s="118" t="s">
        <v>110</v>
      </c>
      <c r="H46" s="7"/>
      <c r="I46" s="117" t="s">
        <v>126</v>
      </c>
      <c r="J46" s="118" t="s">
        <v>107</v>
      </c>
      <c r="K46" s="111" t="s">
        <v>112</v>
      </c>
    </row>
    <row r="47" spans="1:11" x14ac:dyDescent="0.25">
      <c r="A47" s="12" t="s">
        <v>145</v>
      </c>
      <c r="B47" s="21" t="s">
        <v>80</v>
      </c>
      <c r="C47" s="8">
        <v>10</v>
      </c>
      <c r="D47" s="7"/>
      <c r="E47" s="90">
        <v>42710</v>
      </c>
      <c r="F47" s="8">
        <v>-1</v>
      </c>
      <c r="G47" s="8">
        <v>-1</v>
      </c>
      <c r="H47" s="8"/>
      <c r="I47" s="8">
        <v>1</v>
      </c>
      <c r="J47" s="8">
        <v>0</v>
      </c>
      <c r="K47" s="8">
        <v>1</v>
      </c>
    </row>
    <row r="48" spans="1:11" x14ac:dyDescent="0.25">
      <c r="A48" s="27" t="s">
        <v>144</v>
      </c>
      <c r="B48" s="17" t="s">
        <v>56</v>
      </c>
      <c r="C48" s="8" t="s">
        <v>140</v>
      </c>
      <c r="D48" s="8" t="s">
        <v>141</v>
      </c>
      <c r="E48" s="89" t="s">
        <v>142</v>
      </c>
      <c r="F48" s="7"/>
      <c r="G48" s="111" t="s">
        <v>111</v>
      </c>
      <c r="H48" s="117" t="s">
        <v>107</v>
      </c>
      <c r="I48" s="111" t="s">
        <v>112</v>
      </c>
      <c r="J48" s="117" t="s">
        <v>126</v>
      </c>
      <c r="K48" s="118" t="s">
        <v>107</v>
      </c>
    </row>
    <row r="49" spans="1:16" x14ac:dyDescent="0.25">
      <c r="A49" s="27" t="s">
        <v>144</v>
      </c>
      <c r="B49" s="17" t="s">
        <v>56</v>
      </c>
      <c r="C49" s="8">
        <v>10</v>
      </c>
      <c r="D49" s="7"/>
      <c r="E49" s="90">
        <v>42710</v>
      </c>
      <c r="F49" s="8"/>
      <c r="G49" s="8">
        <v>1</v>
      </c>
      <c r="H49" s="8">
        <v>3</v>
      </c>
      <c r="I49" s="8">
        <v>1</v>
      </c>
      <c r="J49" s="8">
        <v>1</v>
      </c>
      <c r="K49" s="8">
        <v>0</v>
      </c>
    </row>
    <row r="50" spans="1:16" x14ac:dyDescent="0.25">
      <c r="A50" s="12" t="s">
        <v>146</v>
      </c>
      <c r="B50" s="21" t="s">
        <v>101</v>
      </c>
      <c r="C50" s="8" t="s">
        <v>140</v>
      </c>
      <c r="D50" s="8" t="s">
        <v>141</v>
      </c>
      <c r="E50" s="89" t="s">
        <v>142</v>
      </c>
      <c r="F50" s="111" t="s">
        <v>111</v>
      </c>
      <c r="G50" s="118" t="s">
        <v>107</v>
      </c>
      <c r="H50" s="117" t="s">
        <v>126</v>
      </c>
      <c r="I50" s="118" t="s">
        <v>110</v>
      </c>
      <c r="J50" s="7"/>
      <c r="K50" s="114" t="s">
        <v>111</v>
      </c>
    </row>
    <row r="51" spans="1:16" x14ac:dyDescent="0.25">
      <c r="A51" s="12" t="s">
        <v>146</v>
      </c>
      <c r="B51" s="21" t="s">
        <v>101</v>
      </c>
      <c r="C51" s="8">
        <v>10</v>
      </c>
      <c r="D51" s="7"/>
      <c r="E51" s="90">
        <v>42710</v>
      </c>
      <c r="F51" s="8">
        <v>1</v>
      </c>
      <c r="G51" s="8">
        <v>0</v>
      </c>
      <c r="H51" s="8">
        <v>1</v>
      </c>
      <c r="I51" s="8">
        <v>-1</v>
      </c>
      <c r="J51" s="8"/>
      <c r="K51" s="8">
        <v>-1</v>
      </c>
    </row>
    <row r="52" spans="1:16" x14ac:dyDescent="0.25">
      <c r="A52" s="12" t="s">
        <v>123</v>
      </c>
      <c r="B52" s="17" t="s">
        <v>86</v>
      </c>
      <c r="C52" s="8" t="s">
        <v>140</v>
      </c>
      <c r="D52" s="8" t="s">
        <v>141</v>
      </c>
      <c r="E52" s="89" t="s">
        <v>142</v>
      </c>
      <c r="F52" s="118" t="s">
        <v>107</v>
      </c>
      <c r="G52" s="7"/>
      <c r="H52" s="114" t="s">
        <v>112</v>
      </c>
      <c r="I52" s="114" t="s">
        <v>111</v>
      </c>
      <c r="J52" s="118" t="s">
        <v>110</v>
      </c>
      <c r="K52" s="7"/>
    </row>
    <row r="53" spans="1:16" x14ac:dyDescent="0.25">
      <c r="A53" s="12" t="s">
        <v>123</v>
      </c>
      <c r="B53" s="17" t="s">
        <v>86</v>
      </c>
      <c r="C53" s="8">
        <v>10</v>
      </c>
      <c r="D53" s="7"/>
      <c r="E53" s="90">
        <v>42710</v>
      </c>
      <c r="F53" s="8">
        <v>-1</v>
      </c>
      <c r="G53" s="8"/>
      <c r="H53" s="8">
        <v>-1</v>
      </c>
      <c r="I53" s="8">
        <v>-1</v>
      </c>
      <c r="J53" s="8">
        <v>-1</v>
      </c>
      <c r="K53" s="8"/>
    </row>
    <row r="54" spans="1:16" s="74" customFormat="1" x14ac:dyDescent="0.25">
      <c r="B54" s="33"/>
      <c r="C54" s="150"/>
      <c r="D54" s="28"/>
      <c r="E54" s="151"/>
      <c r="F54" s="150"/>
      <c r="G54" s="150"/>
      <c r="H54" s="150"/>
      <c r="I54" s="150"/>
      <c r="J54" s="150"/>
      <c r="K54" s="150"/>
    </row>
    <row r="55" spans="1:16" s="74" customFormat="1" x14ac:dyDescent="0.25">
      <c r="A55" t="s">
        <v>179</v>
      </c>
      <c r="B55" s="33"/>
      <c r="C55" s="147"/>
      <c r="D55" s="148"/>
      <c r="E55" s="149"/>
      <c r="F55" s="147"/>
      <c r="G55" s="147"/>
      <c r="H55" s="150"/>
      <c r="I55" s="150"/>
      <c r="J55" s="150"/>
      <c r="K55" s="150"/>
    </row>
    <row r="56" spans="1:16" x14ac:dyDescent="0.25">
      <c r="A56" s="27" t="s">
        <v>74</v>
      </c>
      <c r="B56" s="17" t="s">
        <v>75</v>
      </c>
      <c r="C56" s="8" t="s">
        <v>140</v>
      </c>
      <c r="D56" s="8" t="s">
        <v>141</v>
      </c>
      <c r="E56" s="89" t="s">
        <v>142</v>
      </c>
      <c r="F56" s="123" t="s">
        <v>112</v>
      </c>
      <c r="G56" s="123" t="s">
        <v>111</v>
      </c>
      <c r="H56" s="123" t="s">
        <v>126</v>
      </c>
      <c r="I56" s="124" t="s">
        <v>108</v>
      </c>
      <c r="J56" s="123" t="s">
        <v>111</v>
      </c>
      <c r="K56" s="119" t="s">
        <v>126</v>
      </c>
      <c r="L56" s="111" t="s">
        <v>112</v>
      </c>
      <c r="M56" s="118" t="s">
        <v>110</v>
      </c>
      <c r="N56" s="111" t="s">
        <v>111</v>
      </c>
      <c r="O56" s="117" t="s">
        <v>110</v>
      </c>
    </row>
    <row r="57" spans="1:16" x14ac:dyDescent="0.25">
      <c r="A57" s="27" t="s">
        <v>74</v>
      </c>
      <c r="B57" s="17" t="s">
        <v>75</v>
      </c>
      <c r="C57" s="8">
        <v>8</v>
      </c>
      <c r="D57" s="7"/>
      <c r="E57" s="90">
        <v>42710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120">
        <v>0</v>
      </c>
      <c r="L57" s="8">
        <v>0</v>
      </c>
      <c r="M57" s="8">
        <v>-3</v>
      </c>
      <c r="N57" s="8">
        <v>0</v>
      </c>
      <c r="O57" s="8">
        <v>0</v>
      </c>
    </row>
    <row r="58" spans="1:16" x14ac:dyDescent="0.25">
      <c r="A58" s="4" t="s">
        <v>143</v>
      </c>
      <c r="B58" s="21" t="s">
        <v>63</v>
      </c>
      <c r="C58" s="8" t="s">
        <v>140</v>
      </c>
      <c r="D58" s="8" t="s">
        <v>141</v>
      </c>
      <c r="E58" s="89" t="s">
        <v>142</v>
      </c>
      <c r="F58" s="123" t="s">
        <v>111</v>
      </c>
      <c r="G58" s="123" t="s">
        <v>126</v>
      </c>
      <c r="H58" s="123" t="s">
        <v>112</v>
      </c>
      <c r="I58" s="118" t="s">
        <v>107</v>
      </c>
      <c r="J58" s="123" t="s">
        <v>126</v>
      </c>
    </row>
    <row r="59" spans="1:16" x14ac:dyDescent="0.25">
      <c r="A59" s="4" t="s">
        <v>143</v>
      </c>
      <c r="B59" s="21" t="s">
        <v>63</v>
      </c>
      <c r="C59" s="8">
        <v>9</v>
      </c>
      <c r="D59" s="7"/>
      <c r="E59" s="90">
        <v>42710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6" x14ac:dyDescent="0.25">
      <c r="A60" s="12" t="s">
        <v>123</v>
      </c>
      <c r="B60" s="17" t="s">
        <v>86</v>
      </c>
      <c r="C60" s="8" t="s">
        <v>140</v>
      </c>
      <c r="D60" s="8" t="s">
        <v>141</v>
      </c>
      <c r="E60" s="89" t="s">
        <v>142</v>
      </c>
      <c r="F60" s="125" t="s">
        <v>112</v>
      </c>
      <c r="G60" s="126" t="s">
        <v>108</v>
      </c>
      <c r="H60" s="118" t="s">
        <v>107</v>
      </c>
      <c r="I60" s="125" t="s">
        <v>111</v>
      </c>
      <c r="J60" s="126" t="s">
        <v>108</v>
      </c>
      <c r="K60" s="121" t="s">
        <v>107</v>
      </c>
      <c r="L60" s="114" t="s">
        <v>112</v>
      </c>
      <c r="M60" s="114" t="s">
        <v>111</v>
      </c>
      <c r="N60" s="118" t="s">
        <v>110</v>
      </c>
    </row>
    <row r="61" spans="1:16" x14ac:dyDescent="0.25">
      <c r="A61" s="12" t="s">
        <v>123</v>
      </c>
      <c r="B61" s="17" t="s">
        <v>86</v>
      </c>
      <c r="C61" s="8">
        <v>10</v>
      </c>
      <c r="D61" s="7"/>
      <c r="E61" s="90">
        <v>42710</v>
      </c>
      <c r="F61" s="8">
        <v>-1</v>
      </c>
      <c r="G61" s="8">
        <v>0</v>
      </c>
      <c r="H61" s="8">
        <v>0</v>
      </c>
      <c r="I61" s="8">
        <v>-1</v>
      </c>
      <c r="J61" s="8">
        <v>0</v>
      </c>
      <c r="K61" s="120">
        <v>-1</v>
      </c>
      <c r="L61" s="8">
        <v>-1</v>
      </c>
      <c r="M61" s="8">
        <v>-1</v>
      </c>
      <c r="N61" s="8">
        <v>-1</v>
      </c>
    </row>
    <row r="62" spans="1:16" x14ac:dyDescent="0.25">
      <c r="A62" s="27" t="s">
        <v>144</v>
      </c>
      <c r="B62" s="17" t="s">
        <v>56</v>
      </c>
      <c r="C62" s="8" t="s">
        <v>140</v>
      </c>
      <c r="D62" s="8" t="s">
        <v>141</v>
      </c>
      <c r="E62" s="89" t="s">
        <v>142</v>
      </c>
      <c r="F62" s="123" t="s">
        <v>111</v>
      </c>
      <c r="G62" s="125" t="s">
        <v>112</v>
      </c>
      <c r="H62" s="111" t="s">
        <v>111</v>
      </c>
      <c r="I62" s="117" t="s">
        <v>107</v>
      </c>
      <c r="J62" s="111" t="s">
        <v>112</v>
      </c>
      <c r="K62" s="119" t="s">
        <v>126</v>
      </c>
      <c r="L62" s="118" t="s">
        <v>107</v>
      </c>
    </row>
    <row r="63" spans="1:16" x14ac:dyDescent="0.25">
      <c r="A63" s="27" t="s">
        <v>144</v>
      </c>
      <c r="B63" s="17" t="s">
        <v>56</v>
      </c>
      <c r="C63" s="8">
        <v>10</v>
      </c>
      <c r="D63" s="7"/>
      <c r="E63" s="90">
        <v>42710</v>
      </c>
      <c r="F63" s="8">
        <v>1</v>
      </c>
      <c r="G63" s="8">
        <v>-1</v>
      </c>
      <c r="H63" s="8">
        <v>1</v>
      </c>
      <c r="I63" s="8">
        <v>3</v>
      </c>
      <c r="J63" s="8">
        <v>1</v>
      </c>
      <c r="K63" s="120">
        <v>1</v>
      </c>
      <c r="L63" s="8">
        <v>0</v>
      </c>
    </row>
    <row r="64" spans="1:16" x14ac:dyDescent="0.25">
      <c r="A64" s="12" t="s">
        <v>145</v>
      </c>
      <c r="B64" s="21" t="s">
        <v>80</v>
      </c>
      <c r="C64" s="8" t="s">
        <v>140</v>
      </c>
      <c r="D64" s="8" t="s">
        <v>141</v>
      </c>
      <c r="E64" s="89" t="s">
        <v>142</v>
      </c>
      <c r="F64" s="126" t="s">
        <v>108</v>
      </c>
      <c r="G64" s="118" t="s">
        <v>107</v>
      </c>
      <c r="H64" s="123" t="s">
        <v>112</v>
      </c>
      <c r="I64" s="118" t="s">
        <v>110</v>
      </c>
      <c r="J64" s="123" t="s">
        <v>126</v>
      </c>
      <c r="K64" s="94" t="s">
        <v>107</v>
      </c>
      <c r="L64" s="114" t="s">
        <v>112</v>
      </c>
      <c r="M64" s="118" t="s">
        <v>110</v>
      </c>
      <c r="N64" s="117" t="s">
        <v>126</v>
      </c>
      <c r="O64" s="118" t="s">
        <v>107</v>
      </c>
      <c r="P64" s="111" t="s">
        <v>112</v>
      </c>
    </row>
    <row r="65" spans="1:16" x14ac:dyDescent="0.25">
      <c r="A65" s="12" t="s">
        <v>145</v>
      </c>
      <c r="B65" s="21" t="s">
        <v>80</v>
      </c>
      <c r="C65" s="8">
        <v>10</v>
      </c>
      <c r="D65" s="7"/>
      <c r="E65" s="90">
        <v>42710</v>
      </c>
      <c r="F65" s="8">
        <v>0</v>
      </c>
      <c r="G65" s="8">
        <v>0</v>
      </c>
      <c r="H65" s="8">
        <v>1</v>
      </c>
      <c r="I65" s="8">
        <v>-1</v>
      </c>
      <c r="J65" s="8">
        <v>1</v>
      </c>
      <c r="K65" s="48">
        <v>0</v>
      </c>
      <c r="L65" s="8">
        <v>-1</v>
      </c>
      <c r="M65" s="8">
        <v>-1</v>
      </c>
      <c r="N65" s="8">
        <v>1</v>
      </c>
      <c r="O65" s="8">
        <v>0</v>
      </c>
      <c r="P65" s="8">
        <v>1</v>
      </c>
    </row>
    <row r="66" spans="1:16" x14ac:dyDescent="0.25">
      <c r="A66" s="12" t="s">
        <v>146</v>
      </c>
      <c r="B66" s="21" t="s">
        <v>101</v>
      </c>
      <c r="C66" s="8" t="s">
        <v>140</v>
      </c>
      <c r="D66" s="8" t="s">
        <v>141</v>
      </c>
      <c r="E66" s="89" t="s">
        <v>142</v>
      </c>
      <c r="F66" s="118" t="s">
        <v>107</v>
      </c>
      <c r="G66" s="123" t="s">
        <v>126</v>
      </c>
      <c r="H66" s="125" t="s">
        <v>111</v>
      </c>
      <c r="I66" s="126" t="s">
        <v>108</v>
      </c>
      <c r="J66" s="117" t="s">
        <v>110</v>
      </c>
      <c r="K66" s="122" t="s">
        <v>111</v>
      </c>
      <c r="L66" s="118" t="s">
        <v>107</v>
      </c>
      <c r="M66" s="117" t="s">
        <v>126</v>
      </c>
      <c r="N66" s="118" t="s">
        <v>110</v>
      </c>
      <c r="O66" s="114" t="s">
        <v>111</v>
      </c>
    </row>
    <row r="67" spans="1:16" x14ac:dyDescent="0.25">
      <c r="A67" s="12" t="s">
        <v>146</v>
      </c>
      <c r="B67" s="21" t="s">
        <v>101</v>
      </c>
      <c r="C67" s="8">
        <v>10</v>
      </c>
      <c r="D67" s="7"/>
      <c r="E67" s="90">
        <v>42710</v>
      </c>
      <c r="F67" s="8">
        <v>0</v>
      </c>
      <c r="G67" s="8">
        <v>1</v>
      </c>
      <c r="H67" s="8">
        <v>-1</v>
      </c>
      <c r="I67" s="8">
        <v>0</v>
      </c>
      <c r="J67" s="8">
        <v>1</v>
      </c>
      <c r="K67" s="120">
        <v>1</v>
      </c>
      <c r="L67" s="8">
        <v>0</v>
      </c>
      <c r="M67" s="8">
        <v>1</v>
      </c>
      <c r="N67" s="8">
        <v>-1</v>
      </c>
      <c r="O67" s="8">
        <v>-1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/>
  </sheetViews>
  <sheetFormatPr defaultRowHeight="15" x14ac:dyDescent="0.25"/>
  <sheetData>
    <row r="1" spans="1:19" x14ac:dyDescent="0.25">
      <c r="A1" t="s">
        <v>176</v>
      </c>
    </row>
    <row r="2" spans="1:19" x14ac:dyDescent="0.25">
      <c r="A2" t="s">
        <v>180</v>
      </c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N2" t="s">
        <v>0</v>
      </c>
    </row>
    <row r="3" spans="1:19" x14ac:dyDescent="0.25">
      <c r="A3" t="s">
        <v>181</v>
      </c>
      <c r="B3" s="48"/>
      <c r="C3" s="159" t="s">
        <v>182</v>
      </c>
      <c r="D3" s="85" t="s">
        <v>113</v>
      </c>
      <c r="E3" s="160" t="s">
        <v>114</v>
      </c>
      <c r="F3" s="88" t="s">
        <v>109</v>
      </c>
      <c r="G3" s="160" t="s">
        <v>115</v>
      </c>
      <c r="H3" s="85" t="s">
        <v>116</v>
      </c>
      <c r="I3" s="48" t="s">
        <v>158</v>
      </c>
      <c r="J3" s="48" t="s">
        <v>139</v>
      </c>
      <c r="K3" s="48" t="s">
        <v>132</v>
      </c>
      <c r="L3" s="48"/>
      <c r="N3" s="1" t="s">
        <v>1</v>
      </c>
      <c r="O3" s="1" t="s">
        <v>2</v>
      </c>
      <c r="P3" s="42" t="s">
        <v>8</v>
      </c>
      <c r="Q3" s="43" t="s">
        <v>9</v>
      </c>
      <c r="R3" s="43" t="s">
        <v>105</v>
      </c>
      <c r="S3" s="43" t="s">
        <v>106</v>
      </c>
    </row>
    <row r="4" spans="1:19" x14ac:dyDescent="0.25">
      <c r="A4" s="48">
        <v>1</v>
      </c>
      <c r="B4" s="159" t="s">
        <v>182</v>
      </c>
      <c r="C4" s="79"/>
      <c r="D4" s="80"/>
      <c r="E4" s="81"/>
      <c r="F4" s="82"/>
      <c r="G4" s="83"/>
      <c r="H4" s="84"/>
      <c r="I4" s="48">
        <v>0</v>
      </c>
      <c r="J4" s="48">
        <v>0</v>
      </c>
      <c r="K4" s="48" t="e">
        <v>#DIV/0!</v>
      </c>
      <c r="L4" s="48"/>
      <c r="N4" s="22" t="s">
        <v>28</v>
      </c>
      <c r="O4" s="5" t="s">
        <v>29</v>
      </c>
      <c r="P4" s="15">
        <v>300</v>
      </c>
      <c r="Q4" s="7" t="s">
        <v>34</v>
      </c>
      <c r="R4" s="57">
        <v>7.6666999999999996</v>
      </c>
      <c r="S4" s="8">
        <v>7</v>
      </c>
    </row>
    <row r="5" spans="1:19" x14ac:dyDescent="0.25">
      <c r="A5" s="48">
        <v>2</v>
      </c>
      <c r="B5" s="86" t="s">
        <v>113</v>
      </c>
      <c r="C5" s="80"/>
      <c r="D5" s="79"/>
      <c r="E5" s="82">
        <v>17</v>
      </c>
      <c r="F5" s="83">
        <v>31</v>
      </c>
      <c r="G5" s="84">
        <v>23</v>
      </c>
      <c r="H5" s="81">
        <v>27</v>
      </c>
      <c r="I5" s="48">
        <v>98</v>
      </c>
      <c r="J5" s="48">
        <v>79</v>
      </c>
      <c r="K5" s="48">
        <v>1.240506329113924</v>
      </c>
      <c r="L5" s="48" t="s">
        <v>134</v>
      </c>
      <c r="N5" s="12" t="s">
        <v>12</v>
      </c>
      <c r="O5" s="13" t="s">
        <v>13</v>
      </c>
      <c r="P5" s="15">
        <v>300</v>
      </c>
      <c r="Q5" s="7" t="s">
        <v>34</v>
      </c>
      <c r="R5" s="57">
        <v>7.6666999999999996</v>
      </c>
      <c r="S5" s="8">
        <v>8</v>
      </c>
    </row>
    <row r="6" spans="1:19" x14ac:dyDescent="0.25">
      <c r="A6" s="48">
        <v>3</v>
      </c>
      <c r="B6" s="160" t="s">
        <v>114</v>
      </c>
      <c r="C6" s="81"/>
      <c r="D6" s="82">
        <v>34</v>
      </c>
      <c r="E6" s="79"/>
      <c r="F6" s="84">
        <v>15</v>
      </c>
      <c r="G6" s="80">
        <v>34</v>
      </c>
      <c r="H6" s="83">
        <v>29</v>
      </c>
      <c r="I6" s="48">
        <v>112</v>
      </c>
      <c r="J6" s="48">
        <v>61</v>
      </c>
      <c r="K6" s="48">
        <v>1.8360655737704918</v>
      </c>
      <c r="L6" s="48" t="s">
        <v>133</v>
      </c>
      <c r="N6" s="54" t="s">
        <v>79</v>
      </c>
      <c r="O6" s="56" t="s">
        <v>81</v>
      </c>
      <c r="P6" s="15">
        <v>300</v>
      </c>
      <c r="Q6" s="7" t="s">
        <v>34</v>
      </c>
      <c r="R6" s="57">
        <v>8.5</v>
      </c>
      <c r="S6" s="8">
        <v>8</v>
      </c>
    </row>
    <row r="7" spans="1:19" x14ac:dyDescent="0.25">
      <c r="A7" s="48">
        <v>4</v>
      </c>
      <c r="B7" s="88" t="s">
        <v>109</v>
      </c>
      <c r="C7" s="82"/>
      <c r="D7" s="83">
        <v>13</v>
      </c>
      <c r="E7" s="84">
        <v>10</v>
      </c>
      <c r="F7" s="79"/>
      <c r="G7" s="81">
        <v>19</v>
      </c>
      <c r="H7" s="80">
        <v>14</v>
      </c>
      <c r="I7" s="48">
        <v>56</v>
      </c>
      <c r="J7" s="48">
        <v>92</v>
      </c>
      <c r="K7" s="48">
        <v>0.60869565217391308</v>
      </c>
      <c r="L7" s="48" t="s">
        <v>137</v>
      </c>
      <c r="N7" s="55" t="s">
        <v>28</v>
      </c>
      <c r="O7" s="13" t="s">
        <v>35</v>
      </c>
      <c r="P7" s="65">
        <v>300</v>
      </c>
      <c r="Q7" s="66" t="s">
        <v>34</v>
      </c>
      <c r="R7" s="57">
        <v>8.5693999999999999</v>
      </c>
      <c r="S7" s="8">
        <v>9</v>
      </c>
    </row>
    <row r="8" spans="1:19" x14ac:dyDescent="0.25">
      <c r="A8" s="48">
        <v>5</v>
      </c>
      <c r="B8" s="160" t="s">
        <v>115</v>
      </c>
      <c r="C8" s="83"/>
      <c r="D8" s="84">
        <v>13</v>
      </c>
      <c r="E8" s="80">
        <v>19</v>
      </c>
      <c r="F8" s="81">
        <v>27</v>
      </c>
      <c r="G8" s="79"/>
      <c r="H8" s="82">
        <v>30</v>
      </c>
      <c r="I8" s="48">
        <v>89</v>
      </c>
      <c r="J8" s="48">
        <v>100</v>
      </c>
      <c r="K8" s="48">
        <v>0.89</v>
      </c>
      <c r="L8" s="48" t="s">
        <v>135</v>
      </c>
    </row>
    <row r="9" spans="1:19" x14ac:dyDescent="0.25">
      <c r="A9" s="48">
        <v>6</v>
      </c>
      <c r="B9" s="86" t="s">
        <v>116</v>
      </c>
      <c r="C9" s="84"/>
      <c r="D9" s="81">
        <v>19</v>
      </c>
      <c r="E9" s="83">
        <v>15</v>
      </c>
      <c r="F9" s="80">
        <v>19</v>
      </c>
      <c r="G9" s="82">
        <v>24</v>
      </c>
      <c r="H9" s="79"/>
      <c r="I9" s="48">
        <v>77</v>
      </c>
      <c r="J9" s="48">
        <v>100</v>
      </c>
      <c r="K9" s="48">
        <v>0.77</v>
      </c>
      <c r="L9" s="48" t="s">
        <v>136</v>
      </c>
    </row>
    <row r="10" spans="1:19" x14ac:dyDescent="0.25">
      <c r="B10" s="48" t="s">
        <v>139</v>
      </c>
      <c r="C10" s="48">
        <v>0</v>
      </c>
      <c r="D10" s="48">
        <v>79</v>
      </c>
      <c r="E10" s="48">
        <v>61</v>
      </c>
      <c r="F10" s="48">
        <v>92</v>
      </c>
      <c r="G10" s="48">
        <v>100</v>
      </c>
      <c r="H10" s="48">
        <v>100</v>
      </c>
      <c r="I10" s="48"/>
      <c r="J10" s="48"/>
      <c r="K10" s="48"/>
      <c r="L10" s="48"/>
    </row>
    <row r="12" spans="1:19" x14ac:dyDescent="0.25">
      <c r="A12" t="s">
        <v>175</v>
      </c>
      <c r="F12" s="61" t="s">
        <v>152</v>
      </c>
      <c r="G12" s="62" t="s">
        <v>153</v>
      </c>
      <c r="H12" s="63" t="s">
        <v>154</v>
      </c>
      <c r="I12" s="36" t="s">
        <v>155</v>
      </c>
      <c r="J12" s="64" t="s">
        <v>156</v>
      </c>
      <c r="K12" s="91" t="s">
        <v>157</v>
      </c>
    </row>
    <row r="13" spans="1:19" x14ac:dyDescent="0.25">
      <c r="A13" s="95" t="s">
        <v>150</v>
      </c>
      <c r="B13" s="21" t="s">
        <v>29</v>
      </c>
      <c r="C13" s="8" t="s">
        <v>140</v>
      </c>
      <c r="D13" s="8" t="s">
        <v>141</v>
      </c>
      <c r="E13" s="89" t="s">
        <v>142</v>
      </c>
      <c r="F13" s="98" t="s">
        <v>115</v>
      </c>
      <c r="G13" s="99" t="s">
        <v>109</v>
      </c>
      <c r="H13" s="100" t="s">
        <v>114</v>
      </c>
      <c r="I13" s="101" t="s">
        <v>116</v>
      </c>
      <c r="J13" s="7"/>
      <c r="K13" s="100" t="s">
        <v>114</v>
      </c>
    </row>
    <row r="14" spans="1:19" x14ac:dyDescent="0.25">
      <c r="A14" s="95" t="s">
        <v>150</v>
      </c>
      <c r="B14" s="21" t="s">
        <v>29</v>
      </c>
      <c r="C14" s="8">
        <v>7</v>
      </c>
      <c r="D14" s="7"/>
      <c r="E14" s="90">
        <v>42710</v>
      </c>
      <c r="F14" s="8">
        <v>1</v>
      </c>
      <c r="G14" s="8">
        <v>0</v>
      </c>
      <c r="H14" s="8">
        <v>-2</v>
      </c>
      <c r="I14" s="8">
        <v>0</v>
      </c>
      <c r="J14" s="8"/>
      <c r="K14" s="8">
        <v>-2</v>
      </c>
    </row>
    <row r="15" spans="1:19" x14ac:dyDescent="0.25">
      <c r="A15" s="96" t="s">
        <v>12</v>
      </c>
      <c r="B15" s="17" t="s">
        <v>13</v>
      </c>
      <c r="C15" s="8" t="s">
        <v>140</v>
      </c>
      <c r="D15" s="8" t="s">
        <v>141</v>
      </c>
      <c r="E15" s="89" t="s">
        <v>142</v>
      </c>
      <c r="F15" s="99" t="s">
        <v>109</v>
      </c>
      <c r="G15" s="101" t="s">
        <v>116</v>
      </c>
      <c r="H15" s="101" t="s">
        <v>113</v>
      </c>
      <c r="I15" s="7"/>
      <c r="J15" s="98" t="s">
        <v>115</v>
      </c>
      <c r="K15" s="101" t="s">
        <v>113</v>
      </c>
    </row>
    <row r="16" spans="1:19" x14ac:dyDescent="0.25">
      <c r="A16" s="96" t="s">
        <v>12</v>
      </c>
      <c r="B16" s="17" t="s">
        <v>13</v>
      </c>
      <c r="C16" s="8">
        <v>8</v>
      </c>
      <c r="D16" s="7"/>
      <c r="E16" s="90">
        <v>42710</v>
      </c>
      <c r="F16" s="8">
        <v>0</v>
      </c>
      <c r="G16" s="8">
        <v>0</v>
      </c>
      <c r="H16" s="8">
        <v>2</v>
      </c>
      <c r="I16" s="8"/>
      <c r="J16" s="8">
        <v>2</v>
      </c>
      <c r="K16" s="8">
        <v>2</v>
      </c>
    </row>
    <row r="17" spans="1:11" x14ac:dyDescent="0.25">
      <c r="A17" s="97" t="s">
        <v>48</v>
      </c>
      <c r="B17" s="17" t="s">
        <v>49</v>
      </c>
      <c r="C17" s="8" t="s">
        <v>140</v>
      </c>
      <c r="D17" s="8" t="s">
        <v>141</v>
      </c>
      <c r="E17" s="89" t="s">
        <v>142</v>
      </c>
      <c r="F17" s="100" t="s">
        <v>114</v>
      </c>
      <c r="G17" s="102" t="s">
        <v>113</v>
      </c>
      <c r="H17" s="7"/>
      <c r="I17" s="100" t="s">
        <v>115</v>
      </c>
      <c r="J17" s="102" t="s">
        <v>116</v>
      </c>
      <c r="K17" s="7"/>
    </row>
    <row r="18" spans="1:11" x14ac:dyDescent="0.25">
      <c r="A18" s="97" t="s">
        <v>48</v>
      </c>
      <c r="B18" s="17" t="s">
        <v>49</v>
      </c>
      <c r="C18" s="8">
        <v>10</v>
      </c>
      <c r="D18" s="7"/>
      <c r="E18" s="90">
        <v>42710</v>
      </c>
      <c r="F18" s="8">
        <v>0</v>
      </c>
      <c r="G18" s="8">
        <v>0</v>
      </c>
      <c r="H18" s="8"/>
      <c r="I18" s="8">
        <v>0</v>
      </c>
      <c r="J18" s="8">
        <v>0</v>
      </c>
      <c r="K18" s="8"/>
    </row>
    <row r="19" spans="1:11" x14ac:dyDescent="0.25">
      <c r="A19" s="96" t="s">
        <v>151</v>
      </c>
      <c r="B19" s="21" t="s">
        <v>81</v>
      </c>
      <c r="C19" s="8" t="s">
        <v>140</v>
      </c>
      <c r="D19" s="8" t="s">
        <v>141</v>
      </c>
      <c r="E19" s="89" t="s">
        <v>142</v>
      </c>
      <c r="F19" s="102" t="s">
        <v>113</v>
      </c>
      <c r="G19" s="7"/>
      <c r="H19" s="102" t="s">
        <v>116</v>
      </c>
      <c r="I19" s="99" t="s">
        <v>109</v>
      </c>
      <c r="J19" s="100" t="s">
        <v>114</v>
      </c>
      <c r="K19" s="101" t="s">
        <v>116</v>
      </c>
    </row>
    <row r="20" spans="1:11" x14ac:dyDescent="0.25">
      <c r="A20" s="96" t="s">
        <v>151</v>
      </c>
      <c r="B20" s="21" t="s">
        <v>81</v>
      </c>
      <c r="C20" s="8">
        <v>8</v>
      </c>
      <c r="D20" s="7"/>
      <c r="E20" s="90">
        <v>42710</v>
      </c>
      <c r="F20" s="8">
        <v>-1</v>
      </c>
      <c r="G20" s="8"/>
      <c r="H20" s="8">
        <v>-2</v>
      </c>
      <c r="I20" s="8">
        <v>0</v>
      </c>
      <c r="J20" s="8">
        <v>-1</v>
      </c>
      <c r="K20" s="8">
        <v>0</v>
      </c>
    </row>
    <row r="21" spans="1:11" x14ac:dyDescent="0.25">
      <c r="A21" s="95" t="s">
        <v>150</v>
      </c>
      <c r="B21" s="17" t="s">
        <v>35</v>
      </c>
      <c r="C21" s="8" t="s">
        <v>140</v>
      </c>
      <c r="D21" s="8" t="s">
        <v>141</v>
      </c>
      <c r="E21" s="89" t="s">
        <v>142</v>
      </c>
      <c r="F21" s="7"/>
      <c r="G21" s="100" t="s">
        <v>114</v>
      </c>
      <c r="H21" s="98" t="s">
        <v>115</v>
      </c>
      <c r="I21" s="102" t="s">
        <v>113</v>
      </c>
      <c r="J21" s="99" t="s">
        <v>109</v>
      </c>
      <c r="K21" s="100" t="s">
        <v>115</v>
      </c>
    </row>
    <row r="22" spans="1:11" x14ac:dyDescent="0.25">
      <c r="A22" s="95" t="s">
        <v>150</v>
      </c>
      <c r="B22" s="17" t="s">
        <v>35</v>
      </c>
      <c r="C22" s="8">
        <v>9</v>
      </c>
      <c r="D22" s="7"/>
      <c r="E22" s="90">
        <v>42710</v>
      </c>
      <c r="F22" s="8"/>
      <c r="G22" s="8">
        <v>0</v>
      </c>
      <c r="H22" s="8">
        <v>2</v>
      </c>
      <c r="I22" s="8">
        <v>0</v>
      </c>
      <c r="J22" s="8">
        <v>0</v>
      </c>
      <c r="K22" s="8">
        <v>0</v>
      </c>
    </row>
    <row r="23" spans="1:11" s="74" customFormat="1" x14ac:dyDescent="0.25">
      <c r="A23" s="161"/>
      <c r="B23" s="33"/>
      <c r="C23" s="150"/>
      <c r="D23" s="28"/>
      <c r="E23" s="151"/>
      <c r="F23" s="150"/>
      <c r="G23" s="150"/>
      <c r="H23" s="150"/>
      <c r="I23" s="150"/>
      <c r="J23" s="150"/>
      <c r="K23" s="150"/>
    </row>
    <row r="24" spans="1:11" s="74" customFormat="1" x14ac:dyDescent="0.25">
      <c r="A24" t="s">
        <v>177</v>
      </c>
      <c r="B24" s="33"/>
      <c r="C24" s="150"/>
      <c r="D24" s="28"/>
      <c r="E24" s="151"/>
      <c r="F24" s="150"/>
      <c r="G24" s="150"/>
      <c r="H24" s="150"/>
      <c r="I24" s="150"/>
      <c r="J24" s="150"/>
      <c r="K24" s="150"/>
    </row>
    <row r="25" spans="1:11" x14ac:dyDescent="0.25">
      <c r="A25" t="s">
        <v>180</v>
      </c>
      <c r="C25" s="48">
        <v>1</v>
      </c>
      <c r="D25" s="48">
        <v>2</v>
      </c>
      <c r="E25" s="48">
        <v>3</v>
      </c>
      <c r="F25" s="48">
        <v>4</v>
      </c>
    </row>
    <row r="26" spans="1:11" x14ac:dyDescent="0.25">
      <c r="A26" t="s">
        <v>183</v>
      </c>
      <c r="C26" s="107" t="s">
        <v>113</v>
      </c>
      <c r="D26" s="58" t="s">
        <v>115</v>
      </c>
      <c r="E26" s="107" t="s">
        <v>116</v>
      </c>
      <c r="F26" s="107" t="s">
        <v>109</v>
      </c>
      <c r="G26" t="s">
        <v>131</v>
      </c>
      <c r="H26" t="s">
        <v>139</v>
      </c>
      <c r="I26" t="s">
        <v>132</v>
      </c>
      <c r="J26" s="48" t="s">
        <v>169</v>
      </c>
    </row>
    <row r="27" spans="1:11" x14ac:dyDescent="0.25">
      <c r="A27" s="48">
        <v>1</v>
      </c>
      <c r="B27" s="35" t="s">
        <v>113</v>
      </c>
      <c r="C27" s="141"/>
      <c r="D27" s="146">
        <v>14</v>
      </c>
      <c r="E27" s="145">
        <v>8</v>
      </c>
      <c r="F27" s="162">
        <v>10</v>
      </c>
      <c r="G27" s="120">
        <v>32</v>
      </c>
      <c r="H27" s="8">
        <v>7</v>
      </c>
      <c r="I27" s="8">
        <v>4.5714285714285712</v>
      </c>
      <c r="J27" s="8" t="s">
        <v>133</v>
      </c>
      <c r="K27" s="48"/>
    </row>
    <row r="28" spans="1:11" x14ac:dyDescent="0.25">
      <c r="A28" s="48">
        <v>2</v>
      </c>
      <c r="B28" s="107" t="s">
        <v>115</v>
      </c>
      <c r="C28" s="146">
        <v>1</v>
      </c>
      <c r="D28" s="141"/>
      <c r="E28" s="163">
        <v>8</v>
      </c>
      <c r="F28" s="145">
        <v>10</v>
      </c>
      <c r="G28" s="120">
        <v>19</v>
      </c>
      <c r="H28" s="8">
        <v>25</v>
      </c>
      <c r="I28" s="8">
        <v>0.76</v>
      </c>
      <c r="J28" s="8" t="s">
        <v>135</v>
      </c>
      <c r="K28" s="48"/>
    </row>
    <row r="29" spans="1:11" x14ac:dyDescent="0.25">
      <c r="A29" s="48">
        <v>3</v>
      </c>
      <c r="B29" s="35" t="s">
        <v>116</v>
      </c>
      <c r="C29" s="145">
        <v>4</v>
      </c>
      <c r="D29" s="163">
        <v>7</v>
      </c>
      <c r="E29" s="141"/>
      <c r="F29" s="146">
        <v>7</v>
      </c>
      <c r="G29" s="120">
        <v>18</v>
      </c>
      <c r="H29" s="8">
        <v>20</v>
      </c>
      <c r="I29" s="8">
        <v>0.9</v>
      </c>
      <c r="J29" s="8" t="s">
        <v>134</v>
      </c>
      <c r="K29" s="48"/>
    </row>
    <row r="30" spans="1:11" x14ac:dyDescent="0.25">
      <c r="A30" s="48">
        <v>4</v>
      </c>
      <c r="B30" s="107" t="s">
        <v>109</v>
      </c>
      <c r="C30" s="162">
        <v>2</v>
      </c>
      <c r="D30" s="145">
        <v>4</v>
      </c>
      <c r="E30" s="146">
        <v>4</v>
      </c>
      <c r="F30" s="141"/>
      <c r="G30" s="120">
        <v>10</v>
      </c>
      <c r="H30" s="8">
        <v>27</v>
      </c>
      <c r="I30" s="8">
        <v>0.37037037037037035</v>
      </c>
      <c r="J30" s="8" t="s">
        <v>136</v>
      </c>
      <c r="K30" s="48"/>
    </row>
    <row r="31" spans="1:11" x14ac:dyDescent="0.25">
      <c r="B31" t="s">
        <v>139</v>
      </c>
      <c r="C31" s="8">
        <v>7</v>
      </c>
      <c r="D31" s="8">
        <v>25</v>
      </c>
      <c r="E31" s="8">
        <v>20</v>
      </c>
      <c r="F31" s="8">
        <v>27</v>
      </c>
      <c r="G31" s="48"/>
      <c r="H31" s="48"/>
      <c r="I31" s="48"/>
      <c r="K31" s="48"/>
    </row>
    <row r="32" spans="1:11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3" x14ac:dyDescent="0.25">
      <c r="A33" t="s">
        <v>184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3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3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3" x14ac:dyDescent="0.25">
      <c r="A36" t="s">
        <v>178</v>
      </c>
      <c r="B36" s="48"/>
      <c r="C36" s="48"/>
      <c r="D36" s="48"/>
      <c r="E36" s="48"/>
      <c r="F36" s="48"/>
      <c r="G36" s="110" t="s">
        <v>160</v>
      </c>
      <c r="H36" s="48"/>
      <c r="I36" s="87" t="s">
        <v>161</v>
      </c>
      <c r="J36" s="48"/>
      <c r="K36" s="83" t="s">
        <v>162</v>
      </c>
    </row>
    <row r="37" spans="1:13" x14ac:dyDescent="0.25">
      <c r="A37" s="95" t="s">
        <v>150</v>
      </c>
      <c r="B37" s="21" t="s">
        <v>29</v>
      </c>
      <c r="C37" s="8" t="s">
        <v>140</v>
      </c>
      <c r="D37" s="8" t="s">
        <v>141</v>
      </c>
      <c r="E37" s="89" t="s">
        <v>142</v>
      </c>
      <c r="F37" s="22" t="s">
        <v>113</v>
      </c>
      <c r="G37" s="111" t="s">
        <v>109</v>
      </c>
      <c r="H37" s="22" t="s">
        <v>113</v>
      </c>
      <c r="I37" s="111" t="s">
        <v>115</v>
      </c>
      <c r="J37" s="22" t="s">
        <v>113</v>
      </c>
      <c r="K37" s="112" t="s">
        <v>116</v>
      </c>
    </row>
    <row r="38" spans="1:13" x14ac:dyDescent="0.25">
      <c r="A38" s="95" t="s">
        <v>150</v>
      </c>
      <c r="B38" s="21" t="s">
        <v>29</v>
      </c>
      <c r="C38" s="8">
        <v>7</v>
      </c>
      <c r="D38" s="7"/>
      <c r="E38" s="90">
        <v>42710</v>
      </c>
      <c r="F38" s="8"/>
      <c r="G38" s="8">
        <v>0</v>
      </c>
      <c r="H38" s="8"/>
      <c r="I38" s="8">
        <v>0</v>
      </c>
      <c r="J38" s="8"/>
      <c r="K38" s="8">
        <v>0</v>
      </c>
    </row>
    <row r="39" spans="1:13" x14ac:dyDescent="0.25">
      <c r="A39" s="96" t="s">
        <v>151</v>
      </c>
      <c r="B39" s="21" t="s">
        <v>81</v>
      </c>
      <c r="C39" s="8" t="s">
        <v>140</v>
      </c>
      <c r="D39" s="8" t="s">
        <v>141</v>
      </c>
      <c r="E39" s="89" t="s">
        <v>142</v>
      </c>
      <c r="F39" s="24" t="s">
        <v>115</v>
      </c>
      <c r="G39" s="112" t="s">
        <v>116</v>
      </c>
      <c r="H39" s="24" t="s">
        <v>115</v>
      </c>
      <c r="I39" s="113" t="s">
        <v>113</v>
      </c>
      <c r="J39" s="24" t="s">
        <v>115</v>
      </c>
      <c r="K39" s="111" t="s">
        <v>109</v>
      </c>
    </row>
    <row r="40" spans="1:13" x14ac:dyDescent="0.25">
      <c r="A40" s="96" t="s">
        <v>151</v>
      </c>
      <c r="B40" s="21" t="s">
        <v>81</v>
      </c>
      <c r="C40" s="8">
        <v>8</v>
      </c>
      <c r="D40" s="7"/>
      <c r="E40" s="90">
        <v>42710</v>
      </c>
      <c r="F40" s="8"/>
      <c r="G40" s="8">
        <v>0</v>
      </c>
      <c r="H40" s="8"/>
      <c r="I40" s="8">
        <v>0</v>
      </c>
      <c r="J40" s="8"/>
      <c r="K40" s="8">
        <v>0</v>
      </c>
    </row>
    <row r="41" spans="1:13" x14ac:dyDescent="0.25">
      <c r="A41" s="95" t="s">
        <v>150</v>
      </c>
      <c r="B41" s="17" t="s">
        <v>35</v>
      </c>
      <c r="C41" s="8" t="s">
        <v>140</v>
      </c>
      <c r="D41" s="8" t="s">
        <v>141</v>
      </c>
      <c r="E41" s="89" t="s">
        <v>142</v>
      </c>
      <c r="F41" s="22" t="s">
        <v>116</v>
      </c>
      <c r="G41" s="114" t="s">
        <v>115</v>
      </c>
      <c r="H41" s="22" t="s">
        <v>116</v>
      </c>
      <c r="I41" s="111" t="s">
        <v>109</v>
      </c>
      <c r="J41" s="22" t="s">
        <v>116</v>
      </c>
      <c r="K41" s="113" t="s">
        <v>113</v>
      </c>
    </row>
    <row r="42" spans="1:13" x14ac:dyDescent="0.25">
      <c r="A42" s="95" t="s">
        <v>150</v>
      </c>
      <c r="B42" s="17" t="s">
        <v>35</v>
      </c>
      <c r="C42" s="8">
        <v>9</v>
      </c>
      <c r="D42" s="7"/>
      <c r="E42" s="90">
        <v>42710</v>
      </c>
      <c r="F42" s="8"/>
      <c r="G42" s="8">
        <v>0</v>
      </c>
      <c r="H42" s="8"/>
      <c r="I42" s="8">
        <v>0</v>
      </c>
      <c r="J42" s="8"/>
      <c r="K42" s="8">
        <v>0</v>
      </c>
    </row>
    <row r="43" spans="1:13" x14ac:dyDescent="0.25">
      <c r="A43" s="97" t="s">
        <v>48</v>
      </c>
      <c r="B43" s="17" t="s">
        <v>49</v>
      </c>
      <c r="C43" s="8" t="s">
        <v>140</v>
      </c>
      <c r="D43" s="8" t="s">
        <v>141</v>
      </c>
      <c r="E43" s="89" t="s">
        <v>142</v>
      </c>
      <c r="F43" s="24" t="s">
        <v>109</v>
      </c>
      <c r="G43" s="113" t="s">
        <v>113</v>
      </c>
      <c r="H43" s="24" t="s">
        <v>109</v>
      </c>
      <c r="I43" s="113" t="s">
        <v>116</v>
      </c>
      <c r="J43" s="24" t="s">
        <v>109</v>
      </c>
      <c r="K43" s="114" t="s">
        <v>115</v>
      </c>
    </row>
    <row r="44" spans="1:13" x14ac:dyDescent="0.25">
      <c r="A44" s="97" t="s">
        <v>48</v>
      </c>
      <c r="B44" s="17" t="s">
        <v>49</v>
      </c>
      <c r="C44" s="8">
        <v>10</v>
      </c>
      <c r="D44" s="7"/>
      <c r="E44" s="90">
        <v>42710</v>
      </c>
      <c r="F44" s="8"/>
      <c r="G44" s="8">
        <v>0</v>
      </c>
      <c r="H44" s="8"/>
      <c r="I44" s="8">
        <v>0</v>
      </c>
      <c r="J44" s="8"/>
      <c r="K44" s="8">
        <v>0</v>
      </c>
    </row>
    <row r="45" spans="1:13" x14ac:dyDescent="0.25">
      <c r="I45" s="138"/>
      <c r="J45" s="138"/>
      <c r="K45" s="138"/>
    </row>
    <row r="46" spans="1:13" x14ac:dyDescent="0.25">
      <c r="A46" t="s">
        <v>179</v>
      </c>
      <c r="H46" s="138"/>
      <c r="I46" s="138"/>
      <c r="J46" s="138"/>
      <c r="K46" s="138"/>
    </row>
    <row r="47" spans="1:13" x14ac:dyDescent="0.25">
      <c r="A47" s="95" t="s">
        <v>150</v>
      </c>
      <c r="B47" s="21" t="s">
        <v>29</v>
      </c>
      <c r="C47" s="8" t="s">
        <v>140</v>
      </c>
      <c r="D47" s="8" t="s">
        <v>141</v>
      </c>
      <c r="E47" s="89" t="s">
        <v>142</v>
      </c>
      <c r="F47" s="98" t="s">
        <v>115</v>
      </c>
      <c r="G47" s="99" t="s">
        <v>109</v>
      </c>
      <c r="H47" s="100" t="s">
        <v>114</v>
      </c>
      <c r="I47" s="101" t="s">
        <v>116</v>
      </c>
      <c r="J47" s="100" t="s">
        <v>114</v>
      </c>
      <c r="K47" s="111" t="s">
        <v>109</v>
      </c>
      <c r="L47" s="111" t="s">
        <v>115</v>
      </c>
      <c r="M47" s="112" t="s">
        <v>116</v>
      </c>
    </row>
    <row r="48" spans="1:13" x14ac:dyDescent="0.25">
      <c r="A48" s="95" t="s">
        <v>150</v>
      </c>
      <c r="B48" s="21" t="s">
        <v>29</v>
      </c>
      <c r="C48" s="8">
        <v>7</v>
      </c>
      <c r="D48" s="7"/>
      <c r="E48" s="90">
        <v>42710</v>
      </c>
      <c r="F48" s="8">
        <v>1</v>
      </c>
      <c r="G48" s="8">
        <v>0</v>
      </c>
      <c r="H48" s="8">
        <v>-2</v>
      </c>
      <c r="I48" s="8">
        <v>0</v>
      </c>
      <c r="J48" s="8">
        <v>-2</v>
      </c>
      <c r="K48" s="8">
        <v>0</v>
      </c>
      <c r="L48" s="8">
        <v>0</v>
      </c>
      <c r="M48" s="8">
        <v>0</v>
      </c>
    </row>
    <row r="49" spans="1:13" x14ac:dyDescent="0.25">
      <c r="A49" s="96" t="s">
        <v>12</v>
      </c>
      <c r="B49" s="17" t="s">
        <v>13</v>
      </c>
      <c r="C49" s="8" t="s">
        <v>140</v>
      </c>
      <c r="D49" s="8" t="s">
        <v>141</v>
      </c>
      <c r="E49" s="89" t="s">
        <v>142</v>
      </c>
      <c r="F49" s="99" t="s">
        <v>109</v>
      </c>
      <c r="G49" s="101" t="s">
        <v>116</v>
      </c>
      <c r="H49" s="101" t="s">
        <v>113</v>
      </c>
      <c r="I49" s="98" t="s">
        <v>115</v>
      </c>
      <c r="J49" s="101" t="s">
        <v>113</v>
      </c>
    </row>
    <row r="50" spans="1:13" x14ac:dyDescent="0.25">
      <c r="A50" s="96" t="s">
        <v>12</v>
      </c>
      <c r="B50" s="17" t="s">
        <v>13</v>
      </c>
      <c r="C50" s="8">
        <v>8</v>
      </c>
      <c r="D50" s="7"/>
      <c r="E50" s="90">
        <v>42710</v>
      </c>
      <c r="F50" s="8">
        <v>0</v>
      </c>
      <c r="G50" s="8">
        <v>0</v>
      </c>
      <c r="H50" s="8">
        <v>2</v>
      </c>
      <c r="I50" s="8">
        <v>2</v>
      </c>
      <c r="J50" s="8">
        <v>2</v>
      </c>
    </row>
    <row r="51" spans="1:13" x14ac:dyDescent="0.25">
      <c r="A51" s="97" t="s">
        <v>48</v>
      </c>
      <c r="B51" s="17" t="s">
        <v>49</v>
      </c>
      <c r="C51" s="8" t="s">
        <v>140</v>
      </c>
      <c r="D51" s="8" t="s">
        <v>141</v>
      </c>
      <c r="E51" s="89" t="s">
        <v>142</v>
      </c>
      <c r="F51" s="100" t="s">
        <v>114</v>
      </c>
      <c r="G51" s="102" t="s">
        <v>113</v>
      </c>
      <c r="H51" s="100" t="s">
        <v>115</v>
      </c>
      <c r="I51" s="102" t="s">
        <v>116</v>
      </c>
      <c r="J51" s="113" t="s">
        <v>113</v>
      </c>
      <c r="K51" s="113" t="s">
        <v>116</v>
      </c>
      <c r="L51" s="114" t="s">
        <v>115</v>
      </c>
    </row>
    <row r="52" spans="1:13" x14ac:dyDescent="0.25">
      <c r="A52" s="97" t="s">
        <v>48</v>
      </c>
      <c r="B52" s="17" t="s">
        <v>49</v>
      </c>
      <c r="C52" s="8">
        <v>10</v>
      </c>
      <c r="D52" s="7"/>
      <c r="E52" s="90">
        <v>42710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3" x14ac:dyDescent="0.25">
      <c r="A53" s="96" t="s">
        <v>151</v>
      </c>
      <c r="B53" s="21" t="s">
        <v>81</v>
      </c>
      <c r="C53" s="8" t="s">
        <v>140</v>
      </c>
      <c r="D53" s="8" t="s">
        <v>141</v>
      </c>
      <c r="E53" s="89" t="s">
        <v>142</v>
      </c>
      <c r="F53" s="102" t="s">
        <v>113</v>
      </c>
      <c r="G53" s="102" t="s">
        <v>116</v>
      </c>
      <c r="H53" s="99" t="s">
        <v>109</v>
      </c>
      <c r="I53" s="100" t="s">
        <v>114</v>
      </c>
      <c r="J53" s="101" t="s">
        <v>116</v>
      </c>
      <c r="K53" s="112" t="s">
        <v>116</v>
      </c>
      <c r="L53" s="113" t="s">
        <v>113</v>
      </c>
      <c r="M53" s="111" t="s">
        <v>109</v>
      </c>
    </row>
    <row r="54" spans="1:13" x14ac:dyDescent="0.25">
      <c r="A54" s="96" t="s">
        <v>151</v>
      </c>
      <c r="B54" s="21" t="s">
        <v>81</v>
      </c>
      <c r="C54" s="8">
        <v>8</v>
      </c>
      <c r="D54" s="7"/>
      <c r="E54" s="90">
        <v>42710</v>
      </c>
      <c r="F54" s="8">
        <v>-1</v>
      </c>
      <c r="G54" s="8">
        <v>-2</v>
      </c>
      <c r="H54" s="8">
        <v>0</v>
      </c>
      <c r="I54" s="8">
        <v>-1</v>
      </c>
      <c r="J54" s="8">
        <v>0</v>
      </c>
      <c r="K54" s="8">
        <v>0</v>
      </c>
      <c r="L54" s="8">
        <v>0</v>
      </c>
      <c r="M54" s="8">
        <v>0</v>
      </c>
    </row>
    <row r="55" spans="1:13" x14ac:dyDescent="0.25">
      <c r="A55" s="95" t="s">
        <v>150</v>
      </c>
      <c r="B55" s="17" t="s">
        <v>35</v>
      </c>
      <c r="C55" s="8" t="s">
        <v>140</v>
      </c>
      <c r="D55" s="8" t="s">
        <v>141</v>
      </c>
      <c r="E55" s="89" t="s">
        <v>142</v>
      </c>
      <c r="F55" s="100" t="s">
        <v>114</v>
      </c>
      <c r="G55" s="98" t="s">
        <v>115</v>
      </c>
      <c r="H55" s="102" t="s">
        <v>113</v>
      </c>
      <c r="I55" s="99" t="s">
        <v>109</v>
      </c>
      <c r="J55" s="100" t="s">
        <v>115</v>
      </c>
      <c r="K55" s="114" t="s">
        <v>115</v>
      </c>
      <c r="L55" s="111" t="s">
        <v>109</v>
      </c>
      <c r="M55" s="113" t="s">
        <v>113</v>
      </c>
    </row>
    <row r="56" spans="1:13" x14ac:dyDescent="0.25">
      <c r="A56" s="95" t="s">
        <v>150</v>
      </c>
      <c r="B56" s="17" t="s">
        <v>35</v>
      </c>
      <c r="C56" s="8">
        <v>9</v>
      </c>
      <c r="D56" s="7"/>
      <c r="E56" s="90">
        <v>42710</v>
      </c>
      <c r="F56" s="8">
        <v>0</v>
      </c>
      <c r="G56" s="8">
        <v>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/>
  </sheetViews>
  <sheetFormatPr defaultRowHeight="15" x14ac:dyDescent="0.25"/>
  <cols>
    <col min="1" max="1" width="9.140625" customWidth="1"/>
    <col min="2" max="2" width="10" bestFit="1" customWidth="1"/>
    <col min="3" max="3" width="10.85546875" bestFit="1" customWidth="1"/>
    <col min="13" max="13" width="11.28515625" bestFit="1" customWidth="1"/>
    <col min="14" max="15" width="10.85546875" bestFit="1" customWidth="1"/>
  </cols>
  <sheetData>
    <row r="1" spans="1:20" x14ac:dyDescent="0.25">
      <c r="A1" t="s">
        <v>185</v>
      </c>
      <c r="O1" t="s">
        <v>0</v>
      </c>
    </row>
    <row r="2" spans="1:20" x14ac:dyDescent="0.25">
      <c r="A2" t="s">
        <v>181</v>
      </c>
      <c r="B2" s="48"/>
      <c r="C2" s="164" t="str">
        <f>+$B$3</f>
        <v>Player 1 DB</v>
      </c>
      <c r="D2" s="165" t="str">
        <f>+$B$4</f>
        <v>Kleingeld E</v>
      </c>
      <c r="E2" s="145" t="str">
        <f>+$B$5</f>
        <v>Phelps C</v>
      </c>
      <c r="F2" s="116" t="str">
        <f>+$B$6</f>
        <v>Kroese I</v>
      </c>
      <c r="G2" s="145" t="str">
        <f>+$B$7</f>
        <v>Theron E</v>
      </c>
      <c r="H2" s="165" t="str">
        <f>+$B$8</f>
        <v>Fraser B</v>
      </c>
      <c r="I2" s="48" t="s">
        <v>138</v>
      </c>
      <c r="J2" s="48" t="s">
        <v>139</v>
      </c>
      <c r="K2" s="48" t="s">
        <v>132</v>
      </c>
      <c r="L2" s="48"/>
      <c r="O2" s="1" t="s">
        <v>1</v>
      </c>
      <c r="P2" s="1" t="s">
        <v>2</v>
      </c>
      <c r="Q2" s="42" t="s">
        <v>8</v>
      </c>
      <c r="R2" s="43" t="s">
        <v>9</v>
      </c>
      <c r="S2" s="43" t="s">
        <v>105</v>
      </c>
      <c r="T2" s="43" t="s">
        <v>106</v>
      </c>
    </row>
    <row r="3" spans="1:20" x14ac:dyDescent="0.25">
      <c r="B3" s="166" t="s">
        <v>117</v>
      </c>
      <c r="C3" s="141"/>
      <c r="D3" s="23">
        <v>0</v>
      </c>
      <c r="E3" s="152">
        <v>0</v>
      </c>
      <c r="F3" s="142">
        <v>0</v>
      </c>
      <c r="G3" s="146">
        <v>0</v>
      </c>
      <c r="H3" s="143">
        <v>0</v>
      </c>
      <c r="I3" s="120">
        <f>+C3+D3+E3+F3+G3+H3</f>
        <v>0</v>
      </c>
      <c r="J3" s="8">
        <f>+C9</f>
        <v>0</v>
      </c>
      <c r="K3" s="8" t="e">
        <f>+I3/J3</f>
        <v>#DIV/0!</v>
      </c>
      <c r="L3" s="8"/>
      <c r="O3" s="16" t="s">
        <v>36</v>
      </c>
      <c r="P3" s="17" t="s">
        <v>37</v>
      </c>
      <c r="Q3" s="29">
        <v>300</v>
      </c>
      <c r="R3" s="11" t="s">
        <v>11</v>
      </c>
      <c r="S3" s="57">
        <v>5.8221999999999996</v>
      </c>
      <c r="T3" s="8">
        <v>6</v>
      </c>
    </row>
    <row r="4" spans="1:20" x14ac:dyDescent="0.25">
      <c r="B4" s="167" t="s">
        <v>118</v>
      </c>
      <c r="C4" s="23">
        <v>0</v>
      </c>
      <c r="D4" s="141"/>
      <c r="E4" s="142">
        <v>26</v>
      </c>
      <c r="F4" s="146">
        <v>32</v>
      </c>
      <c r="G4" s="143">
        <v>18</v>
      </c>
      <c r="H4" s="152">
        <v>39</v>
      </c>
      <c r="I4" s="120">
        <f t="shared" ref="I4:I8" si="0">+C4+D4+E4+F4+G4+H4</f>
        <v>115</v>
      </c>
      <c r="J4" s="8">
        <f>+D9</f>
        <v>103</v>
      </c>
      <c r="K4" s="8">
        <f t="shared" ref="K4:K8" si="1">+I4/J4</f>
        <v>1.116504854368932</v>
      </c>
      <c r="L4" s="8" t="s">
        <v>134</v>
      </c>
      <c r="O4" s="30" t="s">
        <v>68</v>
      </c>
      <c r="P4" s="13" t="s">
        <v>69</v>
      </c>
      <c r="Q4" s="29">
        <v>400</v>
      </c>
      <c r="R4" s="20" t="s">
        <v>11</v>
      </c>
      <c r="S4" s="57">
        <v>6.1665999999999999</v>
      </c>
      <c r="T4" s="8">
        <v>6</v>
      </c>
    </row>
    <row r="5" spans="1:20" x14ac:dyDescent="0.25">
      <c r="B5" s="168" t="s">
        <v>119</v>
      </c>
      <c r="C5" s="152">
        <v>0</v>
      </c>
      <c r="D5" s="142">
        <v>21</v>
      </c>
      <c r="E5" s="141"/>
      <c r="F5" s="143">
        <v>14</v>
      </c>
      <c r="G5" s="23">
        <v>22</v>
      </c>
      <c r="H5" s="146">
        <v>27</v>
      </c>
      <c r="I5" s="120">
        <f t="shared" si="0"/>
        <v>84</v>
      </c>
      <c r="J5" s="8">
        <f>+E9</f>
        <v>84</v>
      </c>
      <c r="K5" s="8">
        <f t="shared" si="1"/>
        <v>1</v>
      </c>
      <c r="L5" s="8" t="s">
        <v>135</v>
      </c>
      <c r="O5" s="25" t="s">
        <v>42</v>
      </c>
      <c r="P5" s="13" t="s">
        <v>43</v>
      </c>
      <c r="Q5" s="23" t="s">
        <v>26</v>
      </c>
      <c r="R5" s="10" t="s">
        <v>11</v>
      </c>
      <c r="S5" s="57">
        <v>6.2944000000000004</v>
      </c>
      <c r="T5" s="8">
        <v>6</v>
      </c>
    </row>
    <row r="6" spans="1:20" x14ac:dyDescent="0.25">
      <c r="B6" s="169" t="s">
        <v>120</v>
      </c>
      <c r="C6" s="142">
        <v>0</v>
      </c>
      <c r="D6" s="146">
        <v>27</v>
      </c>
      <c r="E6" s="143">
        <v>19</v>
      </c>
      <c r="F6" s="141"/>
      <c r="G6" s="152">
        <v>31</v>
      </c>
      <c r="H6" s="23">
        <v>33</v>
      </c>
      <c r="I6" s="120">
        <f t="shared" si="0"/>
        <v>110</v>
      </c>
      <c r="J6" s="8">
        <f>+F9</f>
        <v>94</v>
      </c>
      <c r="K6" s="8">
        <f t="shared" si="1"/>
        <v>1.1702127659574468</v>
      </c>
      <c r="L6" s="8" t="s">
        <v>133</v>
      </c>
      <c r="O6" s="30" t="s">
        <v>87</v>
      </c>
      <c r="P6" s="13" t="s">
        <v>88</v>
      </c>
      <c r="Q6" s="29">
        <v>400</v>
      </c>
      <c r="R6" s="11" t="s">
        <v>11</v>
      </c>
      <c r="S6" s="57">
        <v>7.1111000000000004</v>
      </c>
      <c r="T6" s="8">
        <v>7</v>
      </c>
    </row>
    <row r="7" spans="1:20" x14ac:dyDescent="0.25">
      <c r="B7" s="168" t="s">
        <v>121</v>
      </c>
      <c r="C7" s="146">
        <v>0</v>
      </c>
      <c r="D7" s="143">
        <v>17</v>
      </c>
      <c r="E7" s="23">
        <v>17</v>
      </c>
      <c r="F7" s="152">
        <v>28</v>
      </c>
      <c r="G7" s="141"/>
      <c r="H7" s="142">
        <v>22</v>
      </c>
      <c r="I7" s="120">
        <f t="shared" si="0"/>
        <v>84</v>
      </c>
      <c r="J7" s="8">
        <f>+G9</f>
        <v>97</v>
      </c>
      <c r="K7" s="8">
        <f t="shared" si="1"/>
        <v>0.865979381443299</v>
      </c>
      <c r="L7" s="8" t="s">
        <v>137</v>
      </c>
      <c r="O7" s="22" t="s">
        <v>21</v>
      </c>
      <c r="P7" s="13" t="s">
        <v>22</v>
      </c>
      <c r="Q7" s="29">
        <v>400</v>
      </c>
      <c r="R7" s="11" t="s">
        <v>11</v>
      </c>
      <c r="S7" s="57">
        <v>7.5777999999999999</v>
      </c>
      <c r="T7" s="8">
        <v>6</v>
      </c>
    </row>
    <row r="8" spans="1:20" x14ac:dyDescent="0.25">
      <c r="B8" s="167" t="s">
        <v>122</v>
      </c>
      <c r="C8" s="143">
        <v>0</v>
      </c>
      <c r="D8" s="152">
        <v>38</v>
      </c>
      <c r="E8" s="146">
        <v>22</v>
      </c>
      <c r="F8" s="23">
        <v>20</v>
      </c>
      <c r="G8" s="142">
        <v>26</v>
      </c>
      <c r="H8" s="141"/>
      <c r="I8" s="120">
        <f t="shared" si="0"/>
        <v>106</v>
      </c>
      <c r="J8" s="8">
        <f>+H9</f>
        <v>121</v>
      </c>
      <c r="K8" s="8">
        <f t="shared" si="1"/>
        <v>0.87603305785123964</v>
      </c>
      <c r="L8" s="8" t="s">
        <v>136</v>
      </c>
    </row>
    <row r="9" spans="1:20" x14ac:dyDescent="0.25">
      <c r="B9" s="48" t="s">
        <v>139</v>
      </c>
      <c r="C9" s="8">
        <f>+C3+C4+C5+C6+C7+C8</f>
        <v>0</v>
      </c>
      <c r="D9" s="8">
        <f t="shared" ref="D9:H9" si="2">+D3+D4+D5+D6+D7+D8</f>
        <v>103</v>
      </c>
      <c r="E9" s="8">
        <f t="shared" si="2"/>
        <v>84</v>
      </c>
      <c r="F9" s="8">
        <f t="shared" si="2"/>
        <v>94</v>
      </c>
      <c r="G9" s="8">
        <f t="shared" si="2"/>
        <v>97</v>
      </c>
      <c r="H9" s="8">
        <f t="shared" si="2"/>
        <v>121</v>
      </c>
      <c r="I9" s="48"/>
      <c r="J9" s="48"/>
      <c r="K9" s="48"/>
      <c r="L9" s="48"/>
    </row>
    <row r="11" spans="1:20" x14ac:dyDescent="0.25">
      <c r="F11" s="61" t="s">
        <v>152</v>
      </c>
      <c r="G11" s="62" t="s">
        <v>153</v>
      </c>
      <c r="H11" s="63" t="s">
        <v>154</v>
      </c>
      <c r="I11" s="36" t="s">
        <v>155</v>
      </c>
      <c r="J11" s="64" t="s">
        <v>156</v>
      </c>
      <c r="K11" s="91" t="s">
        <v>157</v>
      </c>
    </row>
    <row r="12" spans="1:20" x14ac:dyDescent="0.25">
      <c r="A12" s="86" t="s">
        <v>147</v>
      </c>
      <c r="B12" s="17" t="s">
        <v>37</v>
      </c>
      <c r="C12" s="8" t="s">
        <v>140</v>
      </c>
      <c r="D12" s="8" t="s">
        <v>141</v>
      </c>
      <c r="E12" s="89" t="s">
        <v>142</v>
      </c>
      <c r="F12" s="103" t="s">
        <v>121</v>
      </c>
      <c r="G12" s="99" t="s">
        <v>120</v>
      </c>
      <c r="H12" s="103" t="s">
        <v>119</v>
      </c>
      <c r="I12" s="101" t="s">
        <v>122</v>
      </c>
      <c r="J12" s="7"/>
      <c r="K12" s="104" t="s">
        <v>120</v>
      </c>
    </row>
    <row r="13" spans="1:20" x14ac:dyDescent="0.25">
      <c r="A13" s="86" t="s">
        <v>147</v>
      </c>
      <c r="B13" s="17" t="s">
        <v>37</v>
      </c>
      <c r="C13" s="8">
        <v>6</v>
      </c>
      <c r="D13" s="7"/>
      <c r="E13" s="90">
        <v>42710</v>
      </c>
      <c r="F13" s="8">
        <v>0</v>
      </c>
      <c r="G13" s="8">
        <v>1</v>
      </c>
      <c r="H13" s="8">
        <v>1</v>
      </c>
      <c r="I13" s="8">
        <v>1</v>
      </c>
      <c r="J13" s="8"/>
      <c r="K13" s="8">
        <v>-1</v>
      </c>
    </row>
    <row r="14" spans="1:20" x14ac:dyDescent="0.25">
      <c r="A14" s="92" t="s">
        <v>68</v>
      </c>
      <c r="B14" s="17" t="s">
        <v>69</v>
      </c>
      <c r="C14" s="8" t="s">
        <v>140</v>
      </c>
      <c r="D14" s="8" t="s">
        <v>141</v>
      </c>
      <c r="E14" s="89" t="s">
        <v>142</v>
      </c>
      <c r="F14" s="104" t="s">
        <v>120</v>
      </c>
      <c r="G14" s="101" t="s">
        <v>122</v>
      </c>
      <c r="H14" s="102" t="s">
        <v>118</v>
      </c>
      <c r="I14" s="7"/>
      <c r="J14" s="103" t="s">
        <v>121</v>
      </c>
      <c r="K14" s="101" t="s">
        <v>122</v>
      </c>
    </row>
    <row r="15" spans="1:20" x14ac:dyDescent="0.25">
      <c r="A15" s="92" t="s">
        <v>68</v>
      </c>
      <c r="B15" s="17" t="s">
        <v>69</v>
      </c>
      <c r="C15" s="8">
        <v>6</v>
      </c>
      <c r="D15" s="7"/>
      <c r="E15" s="90">
        <v>42710</v>
      </c>
      <c r="F15" s="8">
        <v>-1</v>
      </c>
      <c r="G15" s="8">
        <v>1</v>
      </c>
      <c r="H15" s="8">
        <v>-1</v>
      </c>
      <c r="I15" s="8"/>
      <c r="J15" s="8">
        <v>0</v>
      </c>
      <c r="K15" s="8">
        <v>1</v>
      </c>
    </row>
    <row r="16" spans="1:20" x14ac:dyDescent="0.25">
      <c r="A16" s="93" t="s">
        <v>42</v>
      </c>
      <c r="B16" s="17" t="s">
        <v>43</v>
      </c>
      <c r="C16" s="8" t="s">
        <v>140</v>
      </c>
      <c r="D16" s="8" t="s">
        <v>141</v>
      </c>
      <c r="E16" s="89" t="s">
        <v>142</v>
      </c>
      <c r="F16" s="103" t="s">
        <v>119</v>
      </c>
      <c r="G16" s="102" t="s">
        <v>118</v>
      </c>
      <c r="H16" s="7"/>
      <c r="I16" s="103" t="s">
        <v>121</v>
      </c>
      <c r="J16" s="101" t="s">
        <v>122</v>
      </c>
      <c r="K16" s="101" t="s">
        <v>118</v>
      </c>
    </row>
    <row r="17" spans="1:11" x14ac:dyDescent="0.25">
      <c r="A17" s="93" t="s">
        <v>42</v>
      </c>
      <c r="B17" s="17" t="s">
        <v>43</v>
      </c>
      <c r="C17" s="8">
        <v>6</v>
      </c>
      <c r="D17" s="7"/>
      <c r="E17" s="90">
        <v>42710</v>
      </c>
      <c r="F17" s="8">
        <v>1</v>
      </c>
      <c r="G17" s="8">
        <v>-1</v>
      </c>
      <c r="H17" s="8"/>
      <c r="I17" s="8">
        <v>0</v>
      </c>
      <c r="J17" s="8">
        <v>1</v>
      </c>
      <c r="K17" s="8">
        <v>1</v>
      </c>
    </row>
    <row r="18" spans="1:11" x14ac:dyDescent="0.25">
      <c r="A18" s="92" t="s">
        <v>148</v>
      </c>
      <c r="B18" s="17" t="s">
        <v>88</v>
      </c>
      <c r="C18" s="8" t="s">
        <v>140</v>
      </c>
      <c r="D18" s="8" t="s">
        <v>141</v>
      </c>
      <c r="E18" s="89" t="s">
        <v>142</v>
      </c>
      <c r="F18" s="102" t="s">
        <v>118</v>
      </c>
      <c r="G18" s="7"/>
      <c r="H18" s="102" t="s">
        <v>122</v>
      </c>
      <c r="I18" s="104" t="s">
        <v>120</v>
      </c>
      <c r="J18" s="105" t="s">
        <v>119</v>
      </c>
      <c r="K18" s="7"/>
    </row>
    <row r="19" spans="1:11" x14ac:dyDescent="0.25">
      <c r="A19" s="92" t="s">
        <v>148</v>
      </c>
      <c r="B19" s="17" t="s">
        <v>88</v>
      </c>
      <c r="C19" s="8">
        <v>7</v>
      </c>
      <c r="D19" s="7"/>
      <c r="E19" s="90">
        <v>42710</v>
      </c>
      <c r="F19" s="8">
        <v>0</v>
      </c>
      <c r="G19" s="8"/>
      <c r="H19" s="8">
        <v>0</v>
      </c>
      <c r="I19" s="8">
        <v>0</v>
      </c>
      <c r="J19" s="8">
        <v>0</v>
      </c>
      <c r="K19" s="8"/>
    </row>
    <row r="20" spans="1:11" x14ac:dyDescent="0.25">
      <c r="A20" s="86" t="s">
        <v>149</v>
      </c>
      <c r="B20" s="17" t="s">
        <v>22</v>
      </c>
      <c r="C20" s="8" t="s">
        <v>140</v>
      </c>
      <c r="D20" s="8" t="s">
        <v>141</v>
      </c>
      <c r="E20" s="89" t="s">
        <v>142</v>
      </c>
      <c r="F20" s="7"/>
      <c r="G20" s="105" t="s">
        <v>119</v>
      </c>
      <c r="H20" s="103" t="s">
        <v>121</v>
      </c>
      <c r="I20" s="102" t="s">
        <v>118</v>
      </c>
      <c r="J20" s="104" t="s">
        <v>120</v>
      </c>
      <c r="K20" s="105" t="s">
        <v>119</v>
      </c>
    </row>
    <row r="21" spans="1:11" x14ac:dyDescent="0.25">
      <c r="A21" s="86" t="s">
        <v>149</v>
      </c>
      <c r="B21" s="17" t="s">
        <v>22</v>
      </c>
      <c r="C21" s="8">
        <v>6</v>
      </c>
      <c r="D21" s="7"/>
      <c r="E21" s="90">
        <v>42710</v>
      </c>
      <c r="F21" s="8"/>
      <c r="G21" s="8">
        <v>-1</v>
      </c>
      <c r="H21" s="8">
        <v>0</v>
      </c>
      <c r="I21" s="8">
        <v>-1</v>
      </c>
      <c r="J21" s="8">
        <v>-1</v>
      </c>
      <c r="K21" s="8">
        <v>-1</v>
      </c>
    </row>
    <row r="22" spans="1:11" s="74" customFormat="1" x14ac:dyDescent="0.25">
      <c r="A22" s="73"/>
      <c r="B22" s="33"/>
      <c r="C22" s="150"/>
      <c r="D22" s="28"/>
      <c r="E22" s="151"/>
      <c r="F22" s="150"/>
      <c r="G22" s="150"/>
      <c r="H22" s="150"/>
      <c r="I22" s="150"/>
      <c r="J22" s="150"/>
      <c r="K22" s="150"/>
    </row>
    <row r="23" spans="1:11" s="74" customFormat="1" x14ac:dyDescent="0.25">
      <c r="A23" s="73"/>
      <c r="B23" s="33"/>
      <c r="C23" s="150"/>
      <c r="D23" s="28"/>
      <c r="E23" s="151"/>
      <c r="F23" s="150"/>
      <c r="G23" s="150"/>
      <c r="H23" s="150"/>
      <c r="I23" s="150"/>
      <c r="J23" s="150"/>
      <c r="K23" s="150"/>
    </row>
    <row r="24" spans="1:11" x14ac:dyDescent="0.25">
      <c r="C24" s="48">
        <v>1</v>
      </c>
      <c r="D24" s="48">
        <f>+C24+1</f>
        <v>2</v>
      </c>
      <c r="E24" s="48">
        <f t="shared" ref="E24" si="3">+D24+1</f>
        <v>3</v>
      </c>
      <c r="F24" s="48">
        <f t="shared" ref="F24" si="4">+E24+1</f>
        <v>4</v>
      </c>
    </row>
    <row r="25" spans="1:11" x14ac:dyDescent="0.25">
      <c r="C25" s="108" t="s">
        <v>120</v>
      </c>
      <c r="D25" s="35" t="str">
        <f>+$B$4</f>
        <v>Kleingeld E</v>
      </c>
      <c r="E25" s="67" t="str">
        <f>+$B$5</f>
        <v>Phelps C</v>
      </c>
      <c r="F25" s="109" t="str">
        <f>+$B$6</f>
        <v>Kroese I</v>
      </c>
      <c r="G25" t="s">
        <v>158</v>
      </c>
      <c r="H25" t="s">
        <v>139</v>
      </c>
      <c r="I25" t="s">
        <v>159</v>
      </c>
    </row>
    <row r="26" spans="1:11" x14ac:dyDescent="0.25">
      <c r="A26" s="48">
        <v>1</v>
      </c>
      <c r="B26" s="127" t="s">
        <v>120</v>
      </c>
      <c r="C26" s="141"/>
      <c r="D26" s="145">
        <v>9</v>
      </c>
      <c r="E26" s="146">
        <v>6</v>
      </c>
      <c r="F26" s="163">
        <v>13</v>
      </c>
      <c r="G26" s="8">
        <f>+D26+E26+F26</f>
        <v>28</v>
      </c>
      <c r="H26" s="8">
        <f>+C30</f>
        <v>18</v>
      </c>
      <c r="I26" s="8">
        <f>+G26/H26</f>
        <v>1.5555555555555556</v>
      </c>
      <c r="J26" s="8" t="s">
        <v>133</v>
      </c>
    </row>
    <row r="27" spans="1:11" x14ac:dyDescent="0.25">
      <c r="A27" s="48">
        <f>+A26+1</f>
        <v>2</v>
      </c>
      <c r="B27" s="19" t="s">
        <v>118</v>
      </c>
      <c r="C27" s="145">
        <v>5</v>
      </c>
      <c r="D27" s="141"/>
      <c r="E27" s="163">
        <v>8</v>
      </c>
      <c r="F27" s="146">
        <v>6</v>
      </c>
      <c r="G27" s="8">
        <f>+C27+E27+F27</f>
        <v>19</v>
      </c>
      <c r="H27" s="8">
        <f>+D30</f>
        <v>25</v>
      </c>
      <c r="I27" s="8">
        <f>+G27/H27</f>
        <v>0.76</v>
      </c>
      <c r="J27" s="8" t="s">
        <v>136</v>
      </c>
    </row>
    <row r="28" spans="1:11" x14ac:dyDescent="0.25">
      <c r="A28" s="48">
        <f>+A27+1</f>
        <v>3</v>
      </c>
      <c r="B28" s="30" t="s">
        <v>119</v>
      </c>
      <c r="C28" s="146">
        <v>6</v>
      </c>
      <c r="D28" s="163">
        <v>8</v>
      </c>
      <c r="E28" s="141"/>
      <c r="F28" s="145">
        <v>8</v>
      </c>
      <c r="G28" s="8">
        <f>+C28+D28+F28</f>
        <v>22</v>
      </c>
      <c r="H28" s="8">
        <f>+E30</f>
        <v>18</v>
      </c>
      <c r="I28" s="8">
        <f>+G28/H28</f>
        <v>1.2222222222222223</v>
      </c>
      <c r="J28" s="8" t="s">
        <v>134</v>
      </c>
    </row>
    <row r="29" spans="1:11" x14ac:dyDescent="0.25">
      <c r="A29" s="48">
        <f>+A28+1</f>
        <v>4</v>
      </c>
      <c r="B29" s="131" t="s">
        <v>122</v>
      </c>
      <c r="C29" s="163">
        <v>7</v>
      </c>
      <c r="D29" s="146">
        <v>8</v>
      </c>
      <c r="E29" s="145">
        <v>4</v>
      </c>
      <c r="F29" s="141"/>
      <c r="G29" s="8">
        <f>+C29+D29+E29</f>
        <v>19</v>
      </c>
      <c r="H29" s="8">
        <v>19</v>
      </c>
      <c r="I29" s="8">
        <f>+G29/H29</f>
        <v>1</v>
      </c>
      <c r="J29" s="8" t="s">
        <v>135</v>
      </c>
    </row>
    <row r="30" spans="1:11" x14ac:dyDescent="0.25">
      <c r="B30" t="s">
        <v>139</v>
      </c>
      <c r="C30" s="48">
        <f>+C27+C28+C29</f>
        <v>18</v>
      </c>
      <c r="D30" s="48">
        <f>+D26+D28+D29</f>
        <v>25</v>
      </c>
      <c r="E30" s="48">
        <f>+E26+E27+E29</f>
        <v>18</v>
      </c>
      <c r="F30" s="48">
        <f>+F26+F27+F28</f>
        <v>27</v>
      </c>
      <c r="G30" s="48"/>
      <c r="H30" s="48"/>
      <c r="I30" s="48"/>
      <c r="J30" s="48"/>
    </row>
    <row r="33" spans="1:13" x14ac:dyDescent="0.25">
      <c r="F33" s="91" t="s">
        <v>163</v>
      </c>
      <c r="G33" s="62" t="s">
        <v>160</v>
      </c>
      <c r="H33" s="67" t="s">
        <v>161</v>
      </c>
    </row>
    <row r="34" spans="1:13" x14ac:dyDescent="0.25">
      <c r="A34" s="134" t="s">
        <v>42</v>
      </c>
      <c r="B34" s="17" t="s">
        <v>43</v>
      </c>
      <c r="C34" s="8" t="s">
        <v>140</v>
      </c>
      <c r="D34" s="8" t="s">
        <v>141</v>
      </c>
      <c r="E34" s="89" t="s">
        <v>142</v>
      </c>
      <c r="F34" s="112" t="s">
        <v>122</v>
      </c>
      <c r="G34" s="128" t="s">
        <v>119</v>
      </c>
      <c r="H34" s="129" t="s">
        <v>118</v>
      </c>
    </row>
    <row r="35" spans="1:13" x14ac:dyDescent="0.25">
      <c r="A35" s="134" t="s">
        <v>42</v>
      </c>
      <c r="B35" s="17" t="s">
        <v>43</v>
      </c>
      <c r="C35" s="8">
        <v>6</v>
      </c>
      <c r="D35" s="7"/>
      <c r="E35" s="90">
        <v>42710</v>
      </c>
      <c r="F35" s="8">
        <v>1</v>
      </c>
      <c r="G35" s="8" t="s">
        <v>166</v>
      </c>
      <c r="H35" s="8">
        <v>1</v>
      </c>
    </row>
    <row r="36" spans="1:13" x14ac:dyDescent="0.25">
      <c r="A36" s="135" t="s">
        <v>147</v>
      </c>
      <c r="B36" s="17" t="s">
        <v>37</v>
      </c>
      <c r="C36" s="8" t="s">
        <v>140</v>
      </c>
      <c r="D36" s="8" t="s">
        <v>141</v>
      </c>
      <c r="E36" s="89" t="s">
        <v>142</v>
      </c>
      <c r="F36" s="30" t="s">
        <v>119</v>
      </c>
      <c r="G36" s="113" t="s">
        <v>122</v>
      </c>
      <c r="H36" s="130" t="s">
        <v>120</v>
      </c>
    </row>
    <row r="37" spans="1:13" x14ac:dyDescent="0.25">
      <c r="A37" s="135" t="s">
        <v>147</v>
      </c>
      <c r="B37" s="17" t="s">
        <v>37</v>
      </c>
      <c r="C37" s="8">
        <v>6</v>
      </c>
      <c r="D37" s="7"/>
      <c r="E37" s="90">
        <v>42710</v>
      </c>
      <c r="F37" s="8" t="s">
        <v>166</v>
      </c>
      <c r="G37" s="8">
        <v>-1</v>
      </c>
      <c r="H37" s="8">
        <v>-1</v>
      </c>
    </row>
    <row r="38" spans="1:13" x14ac:dyDescent="0.25">
      <c r="A38" s="136" t="s">
        <v>68</v>
      </c>
      <c r="B38" s="17" t="s">
        <v>69</v>
      </c>
      <c r="C38" s="8" t="s">
        <v>140</v>
      </c>
      <c r="D38" s="8" t="s">
        <v>141</v>
      </c>
      <c r="E38" s="89" t="s">
        <v>142</v>
      </c>
      <c r="F38" s="19" t="s">
        <v>118</v>
      </c>
      <c r="G38" s="127" t="s">
        <v>120</v>
      </c>
      <c r="H38" s="112" t="s">
        <v>122</v>
      </c>
      <c r="K38" s="48"/>
      <c r="L38" s="48"/>
    </row>
    <row r="39" spans="1:13" x14ac:dyDescent="0.25">
      <c r="A39" s="136" t="s">
        <v>68</v>
      </c>
      <c r="B39" s="17" t="s">
        <v>69</v>
      </c>
      <c r="C39" s="8">
        <v>6</v>
      </c>
      <c r="D39" s="7"/>
      <c r="E39" s="90">
        <v>42710</v>
      </c>
      <c r="F39" s="8" t="s">
        <v>166</v>
      </c>
      <c r="G39" s="8" t="s">
        <v>166</v>
      </c>
      <c r="H39" s="8">
        <v>1</v>
      </c>
      <c r="K39" s="48"/>
      <c r="L39" s="48"/>
    </row>
    <row r="40" spans="1:13" x14ac:dyDescent="0.25">
      <c r="A40" s="135" t="s">
        <v>149</v>
      </c>
      <c r="B40" s="17" t="s">
        <v>22</v>
      </c>
      <c r="C40" s="8" t="s">
        <v>140</v>
      </c>
      <c r="D40" s="8" t="s">
        <v>141</v>
      </c>
      <c r="E40" s="89" t="s">
        <v>142</v>
      </c>
      <c r="F40" s="130" t="s">
        <v>120</v>
      </c>
      <c r="G40" s="129" t="s">
        <v>118</v>
      </c>
      <c r="H40" s="132" t="s">
        <v>119</v>
      </c>
      <c r="K40" s="48"/>
      <c r="L40" s="48"/>
    </row>
    <row r="41" spans="1:13" x14ac:dyDescent="0.25">
      <c r="A41" s="135" t="s">
        <v>149</v>
      </c>
      <c r="B41" s="17" t="s">
        <v>22</v>
      </c>
      <c r="C41" s="8">
        <v>6</v>
      </c>
      <c r="D41" s="7"/>
      <c r="E41" s="90">
        <v>42710</v>
      </c>
      <c r="F41" s="8">
        <v>-1</v>
      </c>
      <c r="G41" s="8">
        <v>1</v>
      </c>
      <c r="H41" s="8">
        <v>-1</v>
      </c>
      <c r="K41" s="48"/>
      <c r="L41" s="48"/>
    </row>
    <row r="44" spans="1:13" x14ac:dyDescent="0.25">
      <c r="A44" s="86" t="s">
        <v>147</v>
      </c>
      <c r="B44" s="17" t="s">
        <v>37</v>
      </c>
      <c r="C44" s="8" t="s">
        <v>140</v>
      </c>
      <c r="D44" s="8" t="s">
        <v>141</v>
      </c>
      <c r="E44" s="89" t="s">
        <v>142</v>
      </c>
      <c r="F44" s="103" t="s">
        <v>121</v>
      </c>
      <c r="G44" s="99" t="s">
        <v>120</v>
      </c>
      <c r="H44" s="103" t="s">
        <v>119</v>
      </c>
      <c r="I44" s="101" t="s">
        <v>122</v>
      </c>
      <c r="J44" s="104" t="s">
        <v>120</v>
      </c>
      <c r="K44" s="30" t="s">
        <v>119</v>
      </c>
      <c r="L44" s="113" t="s">
        <v>122</v>
      </c>
      <c r="M44" s="130" t="s">
        <v>120</v>
      </c>
    </row>
    <row r="45" spans="1:13" x14ac:dyDescent="0.25">
      <c r="A45" s="86" t="s">
        <v>147</v>
      </c>
      <c r="B45" s="17" t="s">
        <v>37</v>
      </c>
      <c r="C45" s="8">
        <v>6</v>
      </c>
      <c r="D45" s="7"/>
      <c r="E45" s="90">
        <v>42710</v>
      </c>
      <c r="F45" s="8">
        <v>0</v>
      </c>
      <c r="G45" s="8">
        <v>1</v>
      </c>
      <c r="H45" s="8">
        <v>1</v>
      </c>
      <c r="I45" s="8">
        <v>1</v>
      </c>
      <c r="J45" s="8">
        <v>-1</v>
      </c>
      <c r="K45" s="8" t="s">
        <v>166</v>
      </c>
      <c r="L45" s="8">
        <v>-1</v>
      </c>
      <c r="M45" s="8">
        <v>-1</v>
      </c>
    </row>
    <row r="46" spans="1:13" x14ac:dyDescent="0.25">
      <c r="A46" s="92" t="s">
        <v>68</v>
      </c>
      <c r="B46" s="17" t="s">
        <v>69</v>
      </c>
      <c r="C46" s="8" t="s">
        <v>140</v>
      </c>
      <c r="D46" s="8" t="s">
        <v>141</v>
      </c>
      <c r="E46" s="89" t="s">
        <v>142</v>
      </c>
      <c r="F46" s="104" t="s">
        <v>120</v>
      </c>
      <c r="G46" s="101" t="s">
        <v>122</v>
      </c>
      <c r="H46" s="102" t="s">
        <v>118</v>
      </c>
      <c r="I46" s="103" t="s">
        <v>121</v>
      </c>
      <c r="J46" s="101" t="s">
        <v>122</v>
      </c>
      <c r="K46" s="19" t="s">
        <v>118</v>
      </c>
      <c r="L46" s="127" t="s">
        <v>120</v>
      </c>
      <c r="M46" s="112" t="s">
        <v>122</v>
      </c>
    </row>
    <row r="47" spans="1:13" x14ac:dyDescent="0.25">
      <c r="A47" s="92" t="s">
        <v>68</v>
      </c>
      <c r="B47" s="17" t="s">
        <v>69</v>
      </c>
      <c r="C47" s="8">
        <v>6</v>
      </c>
      <c r="D47" s="7"/>
      <c r="E47" s="90">
        <v>42710</v>
      </c>
      <c r="F47" s="8">
        <v>-1</v>
      </c>
      <c r="G47" s="8">
        <v>1</v>
      </c>
      <c r="H47" s="8">
        <v>-1</v>
      </c>
      <c r="I47" s="8">
        <v>0</v>
      </c>
      <c r="J47" s="8">
        <v>1</v>
      </c>
      <c r="K47" s="8" t="s">
        <v>166</v>
      </c>
      <c r="L47" s="8" t="s">
        <v>166</v>
      </c>
      <c r="M47" s="8">
        <v>1</v>
      </c>
    </row>
    <row r="48" spans="1:13" x14ac:dyDescent="0.25">
      <c r="A48" s="93" t="s">
        <v>42</v>
      </c>
      <c r="B48" s="17" t="s">
        <v>43</v>
      </c>
      <c r="C48" s="8" t="s">
        <v>140</v>
      </c>
      <c r="D48" s="8" t="s">
        <v>141</v>
      </c>
      <c r="E48" s="89" t="s">
        <v>142</v>
      </c>
      <c r="F48" s="103" t="s">
        <v>119</v>
      </c>
      <c r="G48" s="102" t="s">
        <v>118</v>
      </c>
      <c r="H48" s="103" t="s">
        <v>121</v>
      </c>
      <c r="I48" s="101" t="s">
        <v>122</v>
      </c>
      <c r="J48" s="101" t="s">
        <v>118</v>
      </c>
      <c r="K48" s="112" t="s">
        <v>122</v>
      </c>
      <c r="L48" s="128" t="s">
        <v>119</v>
      </c>
      <c r="M48" s="129" t="s">
        <v>118</v>
      </c>
    </row>
    <row r="49" spans="1:13" x14ac:dyDescent="0.25">
      <c r="A49" s="93" t="s">
        <v>42</v>
      </c>
      <c r="B49" s="17" t="s">
        <v>43</v>
      </c>
      <c r="C49" s="8">
        <v>6</v>
      </c>
      <c r="D49" s="7"/>
      <c r="E49" s="90">
        <v>42710</v>
      </c>
      <c r="F49" s="8">
        <v>1</v>
      </c>
      <c r="G49" s="8">
        <v>-1</v>
      </c>
      <c r="H49" s="8">
        <v>0</v>
      </c>
      <c r="I49" s="8">
        <v>1</v>
      </c>
      <c r="J49" s="8">
        <v>1</v>
      </c>
      <c r="K49" s="8">
        <v>1</v>
      </c>
      <c r="L49" s="8" t="s">
        <v>166</v>
      </c>
      <c r="M49" s="8">
        <v>1</v>
      </c>
    </row>
    <row r="50" spans="1:13" x14ac:dyDescent="0.25">
      <c r="A50" s="92" t="s">
        <v>148</v>
      </c>
      <c r="B50" s="17" t="s">
        <v>88</v>
      </c>
      <c r="C50" s="8" t="s">
        <v>140</v>
      </c>
      <c r="D50" s="8" t="s">
        <v>141</v>
      </c>
      <c r="E50" s="89" t="s">
        <v>142</v>
      </c>
      <c r="F50" s="102" t="s">
        <v>118</v>
      </c>
      <c r="G50" s="102" t="s">
        <v>122</v>
      </c>
      <c r="H50" s="104" t="s">
        <v>120</v>
      </c>
      <c r="I50" s="105" t="s">
        <v>119</v>
      </c>
    </row>
    <row r="51" spans="1:13" x14ac:dyDescent="0.25">
      <c r="A51" s="92" t="s">
        <v>148</v>
      </c>
      <c r="B51" s="17" t="s">
        <v>88</v>
      </c>
      <c r="C51" s="8">
        <v>7</v>
      </c>
      <c r="D51" s="7"/>
      <c r="E51" s="90">
        <v>42710</v>
      </c>
      <c r="F51" s="8">
        <v>0</v>
      </c>
      <c r="G51" s="8">
        <v>0</v>
      </c>
      <c r="H51" s="8">
        <v>0</v>
      </c>
      <c r="I51" s="8">
        <v>0</v>
      </c>
      <c r="K51" s="48"/>
    </row>
    <row r="52" spans="1:13" x14ac:dyDescent="0.25">
      <c r="A52" s="137" t="s">
        <v>149</v>
      </c>
      <c r="B52" s="17" t="s">
        <v>22</v>
      </c>
      <c r="C52" s="8" t="s">
        <v>140</v>
      </c>
      <c r="D52" s="8" t="s">
        <v>141</v>
      </c>
      <c r="E52" s="89" t="s">
        <v>142</v>
      </c>
      <c r="F52" s="105" t="s">
        <v>119</v>
      </c>
      <c r="G52" s="103" t="s">
        <v>121</v>
      </c>
      <c r="H52" s="102" t="s">
        <v>118</v>
      </c>
      <c r="I52" s="104" t="s">
        <v>120</v>
      </c>
      <c r="J52" s="105" t="s">
        <v>119</v>
      </c>
      <c r="K52" s="130" t="s">
        <v>120</v>
      </c>
      <c r="L52" s="129" t="s">
        <v>118</v>
      </c>
      <c r="M52" s="132" t="s">
        <v>119</v>
      </c>
    </row>
    <row r="53" spans="1:13" x14ac:dyDescent="0.25">
      <c r="A53" s="137" t="s">
        <v>149</v>
      </c>
      <c r="B53" s="17" t="s">
        <v>22</v>
      </c>
      <c r="C53" s="8">
        <v>6</v>
      </c>
      <c r="D53" s="7"/>
      <c r="E53" s="90">
        <v>42710</v>
      </c>
      <c r="F53" s="8">
        <v>-1</v>
      </c>
      <c r="G53" s="8">
        <v>0</v>
      </c>
      <c r="H53" s="8">
        <v>-1</v>
      </c>
      <c r="I53" s="8">
        <v>-1</v>
      </c>
      <c r="J53" s="8">
        <v>-1</v>
      </c>
      <c r="K53" s="8">
        <v>-1</v>
      </c>
      <c r="L53" s="8">
        <v>1</v>
      </c>
      <c r="M53" s="8">
        <v>-1</v>
      </c>
    </row>
  </sheetData>
  <sortState ref="A3:K9">
    <sortCondition ref="D3:D9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H9" sqref="H9"/>
    </sheetView>
  </sheetViews>
  <sheetFormatPr defaultRowHeight="15" x14ac:dyDescent="0.25"/>
  <cols>
    <col min="1" max="1" width="14.140625" customWidth="1"/>
    <col min="2" max="2" width="10" bestFit="1" customWidth="1"/>
    <col min="3" max="3" width="13.42578125" bestFit="1" customWidth="1"/>
    <col min="4" max="4" width="14" bestFit="1" customWidth="1"/>
    <col min="5" max="5" width="16.7109375" bestFit="1" customWidth="1"/>
    <col min="6" max="6" width="12.7109375" bestFit="1" customWidth="1"/>
    <col min="7" max="7" width="28.140625" bestFit="1" customWidth="1"/>
    <col min="8" max="8" width="7.85546875" bestFit="1" customWidth="1"/>
    <col min="9" max="9" width="10.85546875" bestFit="1" customWidth="1"/>
    <col min="10" max="10" width="10.42578125" bestFit="1" customWidth="1"/>
  </cols>
  <sheetData>
    <row r="1" spans="1:11" x14ac:dyDescent="0.25">
      <c r="A1" t="s">
        <v>0</v>
      </c>
    </row>
    <row r="2" spans="1:1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2" t="s">
        <v>8</v>
      </c>
      <c r="I2" s="43" t="s">
        <v>9</v>
      </c>
      <c r="J2" s="78" t="s">
        <v>105</v>
      </c>
      <c r="K2" s="75" t="s">
        <v>106</v>
      </c>
    </row>
    <row r="3" spans="1:11" x14ac:dyDescent="0.25">
      <c r="A3" s="12" t="s">
        <v>12</v>
      </c>
      <c r="B3" s="13" t="s">
        <v>13</v>
      </c>
      <c r="C3" s="14" t="s">
        <v>14</v>
      </c>
      <c r="D3" s="14" t="s">
        <v>15</v>
      </c>
      <c r="E3" s="14" t="s">
        <v>16</v>
      </c>
      <c r="F3" s="10" t="s">
        <v>17</v>
      </c>
      <c r="G3" s="45" t="s">
        <v>18</v>
      </c>
      <c r="H3" s="15">
        <v>300</v>
      </c>
      <c r="I3" s="7" t="s">
        <v>34</v>
      </c>
      <c r="J3" s="57">
        <v>7.6666999999999996</v>
      </c>
      <c r="K3" s="8">
        <v>8</v>
      </c>
    </row>
    <row r="4" spans="1:11" x14ac:dyDescent="0.25">
      <c r="A4" s="71" t="s">
        <v>123</v>
      </c>
      <c r="B4" s="72" t="s">
        <v>86</v>
      </c>
      <c r="C4" s="69" t="s">
        <v>128</v>
      </c>
      <c r="D4" s="69" t="s">
        <v>124</v>
      </c>
      <c r="E4" s="69" t="s">
        <v>129</v>
      </c>
      <c r="F4" s="69" t="s">
        <v>130</v>
      </c>
      <c r="G4" s="70" t="s">
        <v>125</v>
      </c>
      <c r="H4" s="29">
        <v>400</v>
      </c>
      <c r="I4" s="68" t="s">
        <v>19</v>
      </c>
      <c r="J4" s="57"/>
      <c r="K4" s="8">
        <v>10</v>
      </c>
    </row>
    <row r="5" spans="1:11" x14ac:dyDescent="0.25">
      <c r="A5" s="22" t="s">
        <v>21</v>
      </c>
      <c r="B5" s="13" t="s">
        <v>22</v>
      </c>
      <c r="C5" s="6" t="s">
        <v>23</v>
      </c>
      <c r="D5" s="6" t="s">
        <v>24</v>
      </c>
      <c r="E5" s="7" t="s">
        <v>25</v>
      </c>
      <c r="F5" s="7" t="s">
        <v>10</v>
      </c>
      <c r="G5" s="44" t="s">
        <v>27</v>
      </c>
      <c r="H5" s="29">
        <v>400</v>
      </c>
      <c r="I5" s="11" t="s">
        <v>11</v>
      </c>
      <c r="J5" s="57">
        <v>7.5777999999999999</v>
      </c>
      <c r="K5" s="8">
        <v>6</v>
      </c>
    </row>
    <row r="6" spans="1:11" x14ac:dyDescent="0.25">
      <c r="A6" s="22" t="s">
        <v>28</v>
      </c>
      <c r="B6" s="5" t="s">
        <v>29</v>
      </c>
      <c r="C6" s="6" t="s">
        <v>30</v>
      </c>
      <c r="D6" s="6" t="s">
        <v>31</v>
      </c>
      <c r="E6" s="7" t="s">
        <v>32</v>
      </c>
      <c r="F6" s="7" t="s">
        <v>10</v>
      </c>
      <c r="G6" s="44" t="s">
        <v>33</v>
      </c>
      <c r="H6" s="15">
        <v>300</v>
      </c>
      <c r="I6" s="7" t="s">
        <v>34</v>
      </c>
      <c r="J6" s="57">
        <v>7.6646999999999998</v>
      </c>
      <c r="K6" s="8">
        <v>7</v>
      </c>
    </row>
    <row r="7" spans="1:11" x14ac:dyDescent="0.25">
      <c r="A7" s="22" t="s">
        <v>28</v>
      </c>
      <c r="B7" s="13" t="s">
        <v>35</v>
      </c>
      <c r="C7" s="6" t="s">
        <v>30</v>
      </c>
      <c r="D7" s="6" t="s">
        <v>31</v>
      </c>
      <c r="E7" s="7" t="s">
        <v>32</v>
      </c>
      <c r="F7" s="7" t="s">
        <v>10</v>
      </c>
      <c r="G7" s="44" t="s">
        <v>33</v>
      </c>
      <c r="H7" s="15">
        <v>300</v>
      </c>
      <c r="I7" s="7" t="s">
        <v>34</v>
      </c>
      <c r="J7" s="57">
        <v>8.5693999999999999</v>
      </c>
      <c r="K7" s="8">
        <v>9</v>
      </c>
    </row>
    <row r="8" spans="1:11" x14ac:dyDescent="0.25">
      <c r="A8" s="16" t="s">
        <v>36</v>
      </c>
      <c r="B8" s="17" t="s">
        <v>37</v>
      </c>
      <c r="C8" s="18"/>
      <c r="D8" s="18" t="s">
        <v>38</v>
      </c>
      <c r="E8" s="18" t="s">
        <v>39</v>
      </c>
      <c r="F8" s="18" t="s">
        <v>40</v>
      </c>
      <c r="G8" s="46" t="s">
        <v>41</v>
      </c>
      <c r="H8" s="15">
        <v>300</v>
      </c>
      <c r="I8" s="11" t="s">
        <v>11</v>
      </c>
      <c r="J8" s="57">
        <v>5.8221999999999996</v>
      </c>
      <c r="K8" s="8">
        <v>6</v>
      </c>
    </row>
    <row r="9" spans="1:11" x14ac:dyDescent="0.25">
      <c r="A9" s="25" t="s">
        <v>42</v>
      </c>
      <c r="B9" s="13" t="s">
        <v>43</v>
      </c>
      <c r="C9" s="10" t="s">
        <v>44</v>
      </c>
      <c r="D9" s="10" t="s">
        <v>45</v>
      </c>
      <c r="E9" s="10" t="s">
        <v>46</v>
      </c>
      <c r="F9" s="7" t="s">
        <v>20</v>
      </c>
      <c r="G9" s="44" t="s">
        <v>47</v>
      </c>
      <c r="H9" s="29">
        <v>400</v>
      </c>
      <c r="I9" s="10" t="s">
        <v>11</v>
      </c>
      <c r="J9" s="57">
        <v>6.2944000000000004</v>
      </c>
      <c r="K9" s="8">
        <v>6</v>
      </c>
    </row>
    <row r="10" spans="1:11" x14ac:dyDescent="0.25">
      <c r="A10" s="39" t="s">
        <v>48</v>
      </c>
      <c r="B10" s="26" t="s">
        <v>49</v>
      </c>
      <c r="C10" s="6" t="s">
        <v>50</v>
      </c>
      <c r="D10" s="6" t="s">
        <v>51</v>
      </c>
      <c r="E10" s="6" t="s">
        <v>52</v>
      </c>
      <c r="F10" s="6" t="s">
        <v>53</v>
      </c>
      <c r="G10" s="47" t="s">
        <v>54</v>
      </c>
      <c r="H10" s="15">
        <v>300</v>
      </c>
      <c r="I10" s="7" t="s">
        <v>19</v>
      </c>
      <c r="J10" s="57"/>
      <c r="K10" s="8">
        <v>10</v>
      </c>
    </row>
    <row r="11" spans="1:11" x14ac:dyDescent="0.25">
      <c r="A11" s="27" t="s">
        <v>55</v>
      </c>
      <c r="B11" s="13" t="s">
        <v>56</v>
      </c>
      <c r="C11" s="7" t="s">
        <v>57</v>
      </c>
      <c r="D11" s="7" t="s">
        <v>58</v>
      </c>
      <c r="E11" s="7" t="s">
        <v>59</v>
      </c>
      <c r="F11" s="7" t="s">
        <v>60</v>
      </c>
      <c r="G11" s="44" t="s">
        <v>61</v>
      </c>
      <c r="H11" s="15">
        <v>300</v>
      </c>
      <c r="I11" s="7" t="s">
        <v>19</v>
      </c>
      <c r="J11" s="57">
        <v>10</v>
      </c>
      <c r="K11" s="8">
        <v>10</v>
      </c>
    </row>
    <row r="12" spans="1:11" x14ac:dyDescent="0.25">
      <c r="A12" s="4" t="s">
        <v>62</v>
      </c>
      <c r="B12" s="5" t="s">
        <v>63</v>
      </c>
      <c r="C12" s="7"/>
      <c r="D12" s="7" t="s">
        <v>64</v>
      </c>
      <c r="E12" s="7" t="s">
        <v>65</v>
      </c>
      <c r="F12" s="7" t="s">
        <v>66</v>
      </c>
      <c r="G12" s="44" t="s">
        <v>67</v>
      </c>
      <c r="H12" s="15">
        <v>300</v>
      </c>
      <c r="I12" s="7" t="s">
        <v>19</v>
      </c>
      <c r="J12" s="57">
        <v>9.2777999999999992</v>
      </c>
      <c r="K12" s="8">
        <v>9</v>
      </c>
    </row>
    <row r="13" spans="1:11" x14ac:dyDescent="0.25">
      <c r="A13" s="30" t="s">
        <v>68</v>
      </c>
      <c r="B13" s="13" t="s">
        <v>69</v>
      </c>
      <c r="C13" s="20" t="s">
        <v>70</v>
      </c>
      <c r="D13" s="20" t="s">
        <v>71</v>
      </c>
      <c r="E13" s="20" t="s">
        <v>72</v>
      </c>
      <c r="F13" s="20"/>
      <c r="G13" s="46" t="s">
        <v>73</v>
      </c>
      <c r="H13" s="29">
        <v>400</v>
      </c>
      <c r="I13" s="20" t="s">
        <v>11</v>
      </c>
      <c r="J13" s="57">
        <v>6.1665999999999999</v>
      </c>
      <c r="K13" s="8">
        <v>6</v>
      </c>
    </row>
    <row r="14" spans="1:11" x14ac:dyDescent="0.25">
      <c r="A14" s="27" t="s">
        <v>74</v>
      </c>
      <c r="B14" s="13" t="s">
        <v>75</v>
      </c>
      <c r="C14" s="10"/>
      <c r="D14" s="10" t="s">
        <v>76</v>
      </c>
      <c r="E14" s="10" t="s">
        <v>77</v>
      </c>
      <c r="F14" s="7"/>
      <c r="G14" s="44" t="s">
        <v>78</v>
      </c>
      <c r="H14" s="15">
        <v>300</v>
      </c>
      <c r="I14" s="7" t="s">
        <v>19</v>
      </c>
      <c r="J14" s="57">
        <v>8.4443999999999999</v>
      </c>
      <c r="K14" s="8">
        <v>8</v>
      </c>
    </row>
    <row r="15" spans="1:11" x14ac:dyDescent="0.25">
      <c r="A15" s="39" t="s">
        <v>79</v>
      </c>
      <c r="B15" s="31" t="s">
        <v>81</v>
      </c>
      <c r="C15" s="6" t="s">
        <v>82</v>
      </c>
      <c r="D15" s="6" t="s">
        <v>83</v>
      </c>
      <c r="E15" s="6" t="s">
        <v>84</v>
      </c>
      <c r="F15" s="6" t="s">
        <v>53</v>
      </c>
      <c r="G15" s="47" t="s">
        <v>85</v>
      </c>
      <c r="H15" s="15">
        <v>300</v>
      </c>
      <c r="I15" s="7" t="s">
        <v>34</v>
      </c>
      <c r="J15" s="57">
        <v>8.5</v>
      </c>
      <c r="K15" s="8">
        <v>8</v>
      </c>
    </row>
    <row r="16" spans="1:11" x14ac:dyDescent="0.25">
      <c r="A16" s="30" t="s">
        <v>87</v>
      </c>
      <c r="B16" s="13" t="s">
        <v>88</v>
      </c>
      <c r="C16" s="6" t="s">
        <v>89</v>
      </c>
      <c r="D16" s="6" t="s">
        <v>90</v>
      </c>
      <c r="E16" s="41" t="s">
        <v>91</v>
      </c>
      <c r="F16" s="7"/>
      <c r="G16" s="44" t="s">
        <v>92</v>
      </c>
      <c r="H16" s="29">
        <v>300</v>
      </c>
      <c r="I16" s="11" t="s">
        <v>11</v>
      </c>
      <c r="J16" s="57">
        <v>7.1111000000000004</v>
      </c>
      <c r="K16" s="8">
        <v>7</v>
      </c>
    </row>
    <row r="17" spans="1:11" x14ac:dyDescent="0.25">
      <c r="A17" s="40" t="s">
        <v>93</v>
      </c>
      <c r="B17" s="21" t="s">
        <v>94</v>
      </c>
      <c r="C17" s="25" t="s">
        <v>95</v>
      </c>
      <c r="D17" s="18" t="s">
        <v>96</v>
      </c>
      <c r="E17" s="10" t="s">
        <v>97</v>
      </c>
      <c r="F17" s="10" t="s">
        <v>98</v>
      </c>
      <c r="G17" s="46" t="s">
        <v>99</v>
      </c>
      <c r="H17" s="29">
        <v>400</v>
      </c>
      <c r="I17" s="7" t="s">
        <v>19</v>
      </c>
      <c r="J17" s="57">
        <v>10.222200000000001</v>
      </c>
      <c r="K17" s="8">
        <v>10</v>
      </c>
    </row>
    <row r="18" spans="1:11" x14ac:dyDescent="0.25">
      <c r="A18" s="9" t="s">
        <v>100</v>
      </c>
      <c r="B18" s="5" t="s">
        <v>101</v>
      </c>
      <c r="C18" s="10"/>
      <c r="D18" s="10" t="s">
        <v>102</v>
      </c>
      <c r="E18" s="10" t="s">
        <v>103</v>
      </c>
      <c r="F18" s="7"/>
      <c r="G18" s="44" t="s">
        <v>104</v>
      </c>
      <c r="H18" s="29">
        <v>300</v>
      </c>
      <c r="I18" s="7" t="s">
        <v>19</v>
      </c>
      <c r="J18" s="57">
        <v>10.333299999999999</v>
      </c>
      <c r="K18" s="8">
        <v>10</v>
      </c>
    </row>
    <row r="19" spans="1:11" x14ac:dyDescent="0.25">
      <c r="J19" s="77"/>
      <c r="K19" s="48"/>
    </row>
    <row r="20" spans="1:11" x14ac:dyDescent="0.25">
      <c r="J20" s="77"/>
      <c r="K20" s="48"/>
    </row>
    <row r="21" spans="1:11" x14ac:dyDescent="0.25">
      <c r="J21" s="77"/>
      <c r="K21" s="48"/>
    </row>
    <row r="22" spans="1:11" x14ac:dyDescent="0.25">
      <c r="J22" s="77"/>
      <c r="K22" s="48"/>
    </row>
    <row r="23" spans="1:11" x14ac:dyDescent="0.25">
      <c r="J23" s="77"/>
      <c r="K23" s="48"/>
    </row>
    <row r="24" spans="1:11" x14ac:dyDescent="0.25">
      <c r="J24" s="77"/>
      <c r="K24" s="48"/>
    </row>
    <row r="25" spans="1:11" x14ac:dyDescent="0.25">
      <c r="J25" s="77"/>
      <c r="K25" s="48"/>
    </row>
    <row r="26" spans="1:11" x14ac:dyDescent="0.25">
      <c r="J26" s="77"/>
      <c r="K26" s="48"/>
    </row>
    <row r="27" spans="1:11" x14ac:dyDescent="0.25">
      <c r="J27" s="76"/>
      <c r="K27" s="48"/>
    </row>
    <row r="28" spans="1:11" x14ac:dyDescent="0.25">
      <c r="J28" s="76"/>
      <c r="K28" s="48"/>
    </row>
    <row r="29" spans="1:11" x14ac:dyDescent="0.25">
      <c r="J29" s="76"/>
      <c r="K29" s="48"/>
    </row>
    <row r="30" spans="1:11" x14ac:dyDescent="0.25">
      <c r="J30" s="48"/>
      <c r="K30" s="48"/>
    </row>
    <row r="31" spans="1:11" x14ac:dyDescent="0.25">
      <c r="J31" s="48"/>
      <c r="K31" s="48"/>
    </row>
    <row r="32" spans="1:11" x14ac:dyDescent="0.25">
      <c r="J32" s="48"/>
      <c r="K32" s="48"/>
    </row>
  </sheetData>
  <sortState ref="A3:J22">
    <sortCondition ref="A3:A22"/>
    <sortCondition ref="B3:B22"/>
  </sortState>
  <hyperlinks>
    <hyperlink ref="G12" r:id="rId1"/>
    <hyperlink ref="G14" r:id="rId2"/>
    <hyperlink ref="G18" r:id="rId3"/>
    <hyperlink ref="G17" r:id="rId4"/>
    <hyperlink ref="G11" r:id="rId5"/>
    <hyperlink ref="G15" r:id="rId6"/>
    <hyperlink ref="G3" r:id="rId7"/>
    <hyperlink ref="G8" r:id="rId8"/>
    <hyperlink ref="G13" r:id="rId9"/>
    <hyperlink ref="G5" r:id="rId10"/>
    <hyperlink ref="G16" r:id="rId11"/>
    <hyperlink ref="G4" r:id="rId12"/>
  </hyperlinks>
  <pageMargins left="0.70866141732283472" right="0.70866141732283472" top="0.74803149606299213" bottom="0.74803149606299213" header="0.31496062992125984" footer="0.31496062992125984"/>
  <pageSetup paperSize="9" scale="88" orientation="landscape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35" workbookViewId="0">
      <selection activeCell="F59" sqref="F59"/>
    </sheetView>
  </sheetViews>
  <sheetFormatPr defaultRowHeight="15" x14ac:dyDescent="0.25"/>
  <cols>
    <col min="5" max="5" width="9.7109375" bestFit="1" customWidth="1"/>
  </cols>
  <sheetData>
    <row r="1" spans="1:16" x14ac:dyDescent="0.25">
      <c r="A1" t="s">
        <v>186</v>
      </c>
    </row>
    <row r="3" spans="1:16" x14ac:dyDescent="0.25">
      <c r="A3" s="58" t="s">
        <v>74</v>
      </c>
      <c r="B3" s="17" t="s">
        <v>75</v>
      </c>
      <c r="C3" s="8" t="s">
        <v>140</v>
      </c>
      <c r="D3" s="8" t="s">
        <v>141</v>
      </c>
      <c r="E3" s="89" t="s">
        <v>142</v>
      </c>
      <c r="F3" s="123" t="s">
        <v>112</v>
      </c>
      <c r="G3" s="123" t="s">
        <v>111</v>
      </c>
      <c r="H3" s="123" t="s">
        <v>126</v>
      </c>
      <c r="I3" s="124" t="s">
        <v>108</v>
      </c>
      <c r="J3" s="123" t="s">
        <v>111</v>
      </c>
      <c r="K3" s="119" t="s">
        <v>126</v>
      </c>
      <c r="L3" s="111" t="s">
        <v>112</v>
      </c>
      <c r="M3" s="118" t="s">
        <v>110</v>
      </c>
      <c r="N3" s="111" t="s">
        <v>111</v>
      </c>
      <c r="O3" s="117" t="s">
        <v>110</v>
      </c>
    </row>
    <row r="4" spans="1:16" x14ac:dyDescent="0.25">
      <c r="A4" s="58" t="s">
        <v>74</v>
      </c>
      <c r="B4" s="17" t="s">
        <v>75</v>
      </c>
      <c r="C4" s="8">
        <v>8</v>
      </c>
      <c r="D4" s="7"/>
      <c r="E4" s="90">
        <v>42710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120">
        <v>0</v>
      </c>
      <c r="L4" s="8">
        <v>0</v>
      </c>
      <c r="M4" s="8">
        <v>-3</v>
      </c>
      <c r="N4" s="8">
        <v>0</v>
      </c>
      <c r="O4" s="8">
        <v>0</v>
      </c>
    </row>
    <row r="5" spans="1:16" x14ac:dyDescent="0.25">
      <c r="A5" s="59" t="s">
        <v>143</v>
      </c>
      <c r="B5" s="21" t="s">
        <v>63</v>
      </c>
      <c r="C5" s="8" t="s">
        <v>140</v>
      </c>
      <c r="D5" s="8" t="s">
        <v>141</v>
      </c>
      <c r="E5" s="89" t="s">
        <v>142</v>
      </c>
      <c r="F5" s="123" t="s">
        <v>111</v>
      </c>
      <c r="G5" s="123" t="s">
        <v>126</v>
      </c>
      <c r="H5" s="123" t="s">
        <v>112</v>
      </c>
      <c r="I5" s="118" t="s">
        <v>107</v>
      </c>
      <c r="J5" s="123" t="s">
        <v>126</v>
      </c>
    </row>
    <row r="6" spans="1:16" x14ac:dyDescent="0.25">
      <c r="A6" s="59" t="s">
        <v>143</v>
      </c>
      <c r="B6" s="21" t="s">
        <v>63</v>
      </c>
      <c r="C6" s="8">
        <v>9</v>
      </c>
      <c r="D6" s="7"/>
      <c r="E6" s="90">
        <v>42710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6" x14ac:dyDescent="0.25">
      <c r="A7" s="34" t="s">
        <v>123</v>
      </c>
      <c r="B7" s="17" t="s">
        <v>86</v>
      </c>
      <c r="C7" s="8" t="s">
        <v>140</v>
      </c>
      <c r="D7" s="8" t="s">
        <v>141</v>
      </c>
      <c r="E7" s="89" t="s">
        <v>142</v>
      </c>
      <c r="F7" s="125" t="s">
        <v>112</v>
      </c>
      <c r="G7" s="126" t="s">
        <v>108</v>
      </c>
      <c r="H7" s="118" t="s">
        <v>107</v>
      </c>
      <c r="I7" s="125" t="s">
        <v>111</v>
      </c>
      <c r="J7" s="126" t="s">
        <v>108</v>
      </c>
      <c r="K7" s="121" t="s">
        <v>107</v>
      </c>
      <c r="L7" s="114" t="s">
        <v>112</v>
      </c>
      <c r="M7" s="114" t="s">
        <v>111</v>
      </c>
      <c r="N7" s="118" t="s">
        <v>110</v>
      </c>
    </row>
    <row r="8" spans="1:16" x14ac:dyDescent="0.25">
      <c r="A8" s="34" t="s">
        <v>123</v>
      </c>
      <c r="B8" s="17" t="s">
        <v>86</v>
      </c>
      <c r="C8" s="8">
        <v>10</v>
      </c>
      <c r="D8" s="7"/>
      <c r="E8" s="90">
        <v>42710</v>
      </c>
      <c r="F8" s="8">
        <v>-1</v>
      </c>
      <c r="G8" s="8">
        <v>0</v>
      </c>
      <c r="H8" s="8">
        <v>0</v>
      </c>
      <c r="I8" s="8">
        <v>-1</v>
      </c>
      <c r="J8" s="8">
        <v>0</v>
      </c>
      <c r="K8" s="120">
        <v>-1</v>
      </c>
      <c r="L8" s="8">
        <v>-1</v>
      </c>
      <c r="M8" s="8">
        <v>-1</v>
      </c>
      <c r="N8" s="8">
        <v>-1</v>
      </c>
    </row>
    <row r="9" spans="1:16" x14ac:dyDescent="0.25">
      <c r="A9" s="58" t="s">
        <v>144</v>
      </c>
      <c r="B9" s="17" t="s">
        <v>56</v>
      </c>
      <c r="C9" s="8" t="s">
        <v>140</v>
      </c>
      <c r="D9" s="8" t="s">
        <v>141</v>
      </c>
      <c r="E9" s="89" t="s">
        <v>142</v>
      </c>
      <c r="F9" s="123" t="s">
        <v>111</v>
      </c>
      <c r="G9" s="125" t="s">
        <v>112</v>
      </c>
      <c r="H9" s="111" t="s">
        <v>111</v>
      </c>
      <c r="I9" s="117" t="s">
        <v>107</v>
      </c>
      <c r="J9" s="111" t="s">
        <v>112</v>
      </c>
      <c r="K9" s="119" t="s">
        <v>126</v>
      </c>
      <c r="L9" s="118" t="s">
        <v>107</v>
      </c>
    </row>
    <row r="10" spans="1:16" x14ac:dyDescent="0.25">
      <c r="A10" s="58" t="s">
        <v>144</v>
      </c>
      <c r="B10" s="17" t="s">
        <v>56</v>
      </c>
      <c r="C10" s="8">
        <v>10</v>
      </c>
      <c r="D10" s="7"/>
      <c r="E10" s="90">
        <v>42710</v>
      </c>
      <c r="F10" s="8">
        <v>1</v>
      </c>
      <c r="G10" s="8">
        <v>-1</v>
      </c>
      <c r="H10" s="8">
        <v>1</v>
      </c>
      <c r="I10" s="8">
        <v>3</v>
      </c>
      <c r="J10" s="8">
        <v>1</v>
      </c>
      <c r="K10" s="120">
        <v>1</v>
      </c>
      <c r="L10" s="8">
        <v>0</v>
      </c>
    </row>
    <row r="11" spans="1:16" x14ac:dyDescent="0.25">
      <c r="A11" s="34" t="s">
        <v>145</v>
      </c>
      <c r="B11" s="21" t="s">
        <v>80</v>
      </c>
      <c r="C11" s="8" t="s">
        <v>140</v>
      </c>
      <c r="D11" s="8" t="s">
        <v>141</v>
      </c>
      <c r="E11" s="89" t="s">
        <v>142</v>
      </c>
      <c r="F11" s="126" t="s">
        <v>108</v>
      </c>
      <c r="G11" s="118" t="s">
        <v>107</v>
      </c>
      <c r="H11" s="123" t="s">
        <v>112</v>
      </c>
      <c r="I11" s="118" t="s">
        <v>110</v>
      </c>
      <c r="J11" s="123" t="s">
        <v>126</v>
      </c>
      <c r="K11" s="94" t="s">
        <v>107</v>
      </c>
      <c r="L11" s="114" t="s">
        <v>112</v>
      </c>
      <c r="M11" s="118" t="s">
        <v>110</v>
      </c>
      <c r="N11" s="117" t="s">
        <v>126</v>
      </c>
      <c r="O11" s="118" t="s">
        <v>107</v>
      </c>
      <c r="P11" s="111" t="s">
        <v>112</v>
      </c>
    </row>
    <row r="12" spans="1:16" x14ac:dyDescent="0.25">
      <c r="A12" s="34" t="s">
        <v>145</v>
      </c>
      <c r="B12" s="21" t="s">
        <v>80</v>
      </c>
      <c r="C12" s="8">
        <v>10</v>
      </c>
      <c r="D12" s="7"/>
      <c r="E12" s="90">
        <v>42710</v>
      </c>
      <c r="F12" s="8">
        <v>0</v>
      </c>
      <c r="G12" s="8">
        <v>0</v>
      </c>
      <c r="H12" s="8">
        <v>1</v>
      </c>
      <c r="I12" s="8">
        <v>-1</v>
      </c>
      <c r="J12" s="8">
        <v>1</v>
      </c>
      <c r="K12" s="48">
        <v>0</v>
      </c>
      <c r="L12" s="8">
        <v>-1</v>
      </c>
      <c r="M12" s="8">
        <v>-1</v>
      </c>
      <c r="N12" s="8">
        <v>1</v>
      </c>
      <c r="O12" s="8">
        <v>0</v>
      </c>
      <c r="P12" s="8">
        <v>1</v>
      </c>
    </row>
    <row r="13" spans="1:16" x14ac:dyDescent="0.25">
      <c r="A13" s="34" t="s">
        <v>146</v>
      </c>
      <c r="B13" s="21" t="s">
        <v>101</v>
      </c>
      <c r="C13" s="8" t="s">
        <v>140</v>
      </c>
      <c r="D13" s="8" t="s">
        <v>141</v>
      </c>
      <c r="E13" s="89" t="s">
        <v>142</v>
      </c>
      <c r="F13" s="118" t="s">
        <v>107</v>
      </c>
      <c r="G13" s="123" t="s">
        <v>126</v>
      </c>
      <c r="H13" s="125" t="s">
        <v>111</v>
      </c>
      <c r="I13" s="126" t="s">
        <v>108</v>
      </c>
      <c r="J13" s="117" t="s">
        <v>110</v>
      </c>
      <c r="K13" s="122" t="s">
        <v>111</v>
      </c>
      <c r="L13" s="118" t="s">
        <v>107</v>
      </c>
      <c r="M13" s="117" t="s">
        <v>126</v>
      </c>
      <c r="N13" s="118" t="s">
        <v>110</v>
      </c>
      <c r="O13" s="114" t="s">
        <v>111</v>
      </c>
    </row>
    <row r="14" spans="1:16" x14ac:dyDescent="0.25">
      <c r="A14" s="34" t="s">
        <v>146</v>
      </c>
      <c r="B14" s="21" t="s">
        <v>101</v>
      </c>
      <c r="C14" s="8">
        <v>10</v>
      </c>
      <c r="D14" s="7"/>
      <c r="E14" s="90">
        <v>42710</v>
      </c>
      <c r="F14" s="8">
        <v>0</v>
      </c>
      <c r="G14" s="8">
        <v>1</v>
      </c>
      <c r="H14" s="8">
        <v>-1</v>
      </c>
      <c r="I14" s="8">
        <v>0</v>
      </c>
      <c r="J14" s="8">
        <v>1</v>
      </c>
      <c r="K14" s="120">
        <v>1</v>
      </c>
      <c r="L14" s="8">
        <v>0</v>
      </c>
      <c r="M14" s="8">
        <v>1</v>
      </c>
      <c r="N14" s="8">
        <v>-1</v>
      </c>
      <c r="O14" s="8">
        <v>-1</v>
      </c>
    </row>
    <row r="15" spans="1:16" x14ac:dyDescent="0.25">
      <c r="A15" s="95" t="s">
        <v>150</v>
      </c>
      <c r="B15" s="21" t="s">
        <v>29</v>
      </c>
      <c r="C15" s="8" t="s">
        <v>140</v>
      </c>
      <c r="D15" s="8" t="s">
        <v>141</v>
      </c>
      <c r="E15" s="89" t="s">
        <v>142</v>
      </c>
      <c r="F15" s="98" t="s">
        <v>115</v>
      </c>
      <c r="G15" s="99" t="s">
        <v>109</v>
      </c>
      <c r="H15" s="100" t="s">
        <v>114</v>
      </c>
      <c r="I15" s="101" t="s">
        <v>116</v>
      </c>
      <c r="J15" s="100" t="s">
        <v>114</v>
      </c>
      <c r="K15" s="111" t="s">
        <v>109</v>
      </c>
      <c r="L15" s="111" t="s">
        <v>115</v>
      </c>
      <c r="M15" s="112" t="s">
        <v>116</v>
      </c>
    </row>
    <row r="16" spans="1:16" x14ac:dyDescent="0.25">
      <c r="A16" s="95" t="s">
        <v>150</v>
      </c>
      <c r="B16" s="21" t="s">
        <v>29</v>
      </c>
      <c r="C16" s="8">
        <v>7</v>
      </c>
      <c r="D16" s="7"/>
      <c r="E16" s="90">
        <v>42710</v>
      </c>
      <c r="F16" s="8">
        <v>1</v>
      </c>
      <c r="G16" s="8">
        <v>0</v>
      </c>
      <c r="H16" s="8">
        <v>-2</v>
      </c>
      <c r="I16" s="8">
        <v>0</v>
      </c>
      <c r="J16" s="8">
        <v>-2</v>
      </c>
      <c r="K16" s="8">
        <v>0</v>
      </c>
      <c r="L16" s="8">
        <v>0</v>
      </c>
      <c r="M16" s="8">
        <v>0</v>
      </c>
    </row>
    <row r="17" spans="1:13" x14ac:dyDescent="0.25">
      <c r="A17" s="96" t="s">
        <v>12</v>
      </c>
      <c r="B17" s="17" t="s">
        <v>13</v>
      </c>
      <c r="C17" s="8" t="s">
        <v>140</v>
      </c>
      <c r="D17" s="8" t="s">
        <v>141</v>
      </c>
      <c r="E17" s="89" t="s">
        <v>142</v>
      </c>
      <c r="F17" s="99" t="s">
        <v>109</v>
      </c>
      <c r="G17" s="101" t="s">
        <v>116</v>
      </c>
      <c r="H17" s="101" t="s">
        <v>113</v>
      </c>
      <c r="I17" s="98" t="s">
        <v>115</v>
      </c>
      <c r="J17" s="101" t="s">
        <v>113</v>
      </c>
    </row>
    <row r="18" spans="1:13" x14ac:dyDescent="0.25">
      <c r="A18" s="96" t="s">
        <v>12</v>
      </c>
      <c r="B18" s="17" t="s">
        <v>13</v>
      </c>
      <c r="C18" s="8">
        <v>8</v>
      </c>
      <c r="D18" s="7"/>
      <c r="E18" s="90">
        <v>42710</v>
      </c>
      <c r="F18" s="8">
        <v>0</v>
      </c>
      <c r="G18" s="8">
        <v>0</v>
      </c>
      <c r="H18" s="8">
        <v>2</v>
      </c>
      <c r="I18" s="8">
        <v>2</v>
      </c>
      <c r="J18" s="8">
        <v>2</v>
      </c>
    </row>
    <row r="19" spans="1:13" x14ac:dyDescent="0.25">
      <c r="A19" s="97" t="s">
        <v>48</v>
      </c>
      <c r="B19" s="17" t="s">
        <v>49</v>
      </c>
      <c r="C19" s="8" t="s">
        <v>140</v>
      </c>
      <c r="D19" s="8" t="s">
        <v>141</v>
      </c>
      <c r="E19" s="89" t="s">
        <v>142</v>
      </c>
      <c r="F19" s="100" t="s">
        <v>114</v>
      </c>
      <c r="G19" s="102" t="s">
        <v>113</v>
      </c>
      <c r="H19" s="100" t="s">
        <v>115</v>
      </c>
      <c r="I19" s="102" t="s">
        <v>116</v>
      </c>
      <c r="J19" s="113" t="s">
        <v>113</v>
      </c>
      <c r="K19" s="113" t="s">
        <v>116</v>
      </c>
      <c r="L19" s="114" t="s">
        <v>115</v>
      </c>
    </row>
    <row r="20" spans="1:13" x14ac:dyDescent="0.25">
      <c r="A20" s="97" t="s">
        <v>48</v>
      </c>
      <c r="B20" s="17" t="s">
        <v>49</v>
      </c>
      <c r="C20" s="8">
        <v>10</v>
      </c>
      <c r="D20" s="7"/>
      <c r="E20" s="90">
        <v>42710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3" x14ac:dyDescent="0.25">
      <c r="A21" s="96" t="s">
        <v>151</v>
      </c>
      <c r="B21" s="21" t="s">
        <v>81</v>
      </c>
      <c r="C21" s="8" t="s">
        <v>140</v>
      </c>
      <c r="D21" s="8" t="s">
        <v>141</v>
      </c>
      <c r="E21" s="89" t="s">
        <v>142</v>
      </c>
      <c r="F21" s="102" t="s">
        <v>113</v>
      </c>
      <c r="G21" s="102" t="s">
        <v>116</v>
      </c>
      <c r="H21" s="99" t="s">
        <v>109</v>
      </c>
      <c r="I21" s="100" t="s">
        <v>114</v>
      </c>
      <c r="J21" s="101" t="s">
        <v>116</v>
      </c>
      <c r="K21" s="112" t="s">
        <v>116</v>
      </c>
      <c r="L21" s="113" t="s">
        <v>113</v>
      </c>
      <c r="M21" s="111" t="s">
        <v>109</v>
      </c>
    </row>
    <row r="22" spans="1:13" x14ac:dyDescent="0.25">
      <c r="A22" s="96" t="s">
        <v>151</v>
      </c>
      <c r="B22" s="21" t="s">
        <v>81</v>
      </c>
      <c r="C22" s="8">
        <v>8</v>
      </c>
      <c r="D22" s="7"/>
      <c r="E22" s="90">
        <v>42710</v>
      </c>
      <c r="F22" s="8">
        <v>-1</v>
      </c>
      <c r="G22" s="8">
        <v>-2</v>
      </c>
      <c r="H22" s="8">
        <v>0</v>
      </c>
      <c r="I22" s="8">
        <v>-1</v>
      </c>
      <c r="J22" s="8">
        <v>0</v>
      </c>
      <c r="K22" s="8">
        <v>0</v>
      </c>
      <c r="L22" s="8">
        <v>0</v>
      </c>
      <c r="M22" s="8">
        <v>0</v>
      </c>
    </row>
    <row r="23" spans="1:13" x14ac:dyDescent="0.25">
      <c r="A23" s="95" t="s">
        <v>150</v>
      </c>
      <c r="B23" s="17" t="s">
        <v>35</v>
      </c>
      <c r="C23" s="8" t="s">
        <v>140</v>
      </c>
      <c r="D23" s="8" t="s">
        <v>141</v>
      </c>
      <c r="E23" s="89" t="s">
        <v>142</v>
      </c>
      <c r="F23" s="100" t="s">
        <v>114</v>
      </c>
      <c r="G23" s="98" t="s">
        <v>115</v>
      </c>
      <c r="H23" s="102" t="s">
        <v>113</v>
      </c>
      <c r="I23" s="99" t="s">
        <v>109</v>
      </c>
      <c r="J23" s="100" t="s">
        <v>115</v>
      </c>
      <c r="K23" s="114" t="s">
        <v>115</v>
      </c>
      <c r="L23" s="111" t="s">
        <v>109</v>
      </c>
      <c r="M23" s="113" t="s">
        <v>113</v>
      </c>
    </row>
    <row r="24" spans="1:13" x14ac:dyDescent="0.25">
      <c r="A24" s="95" t="s">
        <v>150</v>
      </c>
      <c r="B24" s="17" t="s">
        <v>35</v>
      </c>
      <c r="C24" s="8">
        <v>9</v>
      </c>
      <c r="D24" s="7"/>
      <c r="E24" s="90">
        <v>42710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x14ac:dyDescent="0.25">
      <c r="A25" s="86" t="s">
        <v>147</v>
      </c>
      <c r="B25" s="17" t="s">
        <v>37</v>
      </c>
      <c r="C25" s="8" t="s">
        <v>140</v>
      </c>
      <c r="D25" s="8" t="s">
        <v>141</v>
      </c>
      <c r="E25" s="89" t="s">
        <v>142</v>
      </c>
      <c r="F25" s="103" t="s">
        <v>121</v>
      </c>
      <c r="G25" s="99" t="s">
        <v>120</v>
      </c>
      <c r="H25" s="103" t="s">
        <v>119</v>
      </c>
      <c r="I25" s="101" t="s">
        <v>122</v>
      </c>
      <c r="J25" s="104" t="s">
        <v>120</v>
      </c>
      <c r="K25" s="30" t="s">
        <v>119</v>
      </c>
      <c r="L25" s="113" t="s">
        <v>122</v>
      </c>
      <c r="M25" s="130" t="s">
        <v>120</v>
      </c>
    </row>
    <row r="26" spans="1:13" x14ac:dyDescent="0.25">
      <c r="A26" s="86" t="s">
        <v>147</v>
      </c>
      <c r="B26" s="17" t="s">
        <v>37</v>
      </c>
      <c r="C26" s="8">
        <v>6</v>
      </c>
      <c r="D26" s="7"/>
      <c r="E26" s="90">
        <v>42710</v>
      </c>
      <c r="F26" s="8">
        <v>0</v>
      </c>
      <c r="G26" s="8">
        <v>1</v>
      </c>
      <c r="H26" s="8">
        <v>1</v>
      </c>
      <c r="I26" s="8">
        <v>1</v>
      </c>
      <c r="J26" s="8">
        <v>-1</v>
      </c>
      <c r="K26" s="8" t="s">
        <v>166</v>
      </c>
      <c r="L26" s="8">
        <v>-1</v>
      </c>
      <c r="M26" s="8">
        <v>-1</v>
      </c>
    </row>
    <row r="27" spans="1:13" x14ac:dyDescent="0.25">
      <c r="A27" s="92" t="s">
        <v>68</v>
      </c>
      <c r="B27" s="17" t="s">
        <v>69</v>
      </c>
      <c r="C27" s="8" t="s">
        <v>140</v>
      </c>
      <c r="D27" s="8" t="s">
        <v>141</v>
      </c>
      <c r="E27" s="89" t="s">
        <v>142</v>
      </c>
      <c r="F27" s="104" t="s">
        <v>120</v>
      </c>
      <c r="G27" s="101" t="s">
        <v>122</v>
      </c>
      <c r="H27" s="102" t="s">
        <v>118</v>
      </c>
      <c r="I27" s="103" t="s">
        <v>121</v>
      </c>
      <c r="J27" s="101" t="s">
        <v>122</v>
      </c>
      <c r="K27" s="19" t="s">
        <v>118</v>
      </c>
      <c r="L27" s="127" t="s">
        <v>120</v>
      </c>
      <c r="M27" s="112" t="s">
        <v>122</v>
      </c>
    </row>
    <row r="28" spans="1:13" x14ac:dyDescent="0.25">
      <c r="A28" s="92" t="s">
        <v>68</v>
      </c>
      <c r="B28" s="17" t="s">
        <v>69</v>
      </c>
      <c r="C28" s="8">
        <v>6</v>
      </c>
      <c r="D28" s="7"/>
      <c r="E28" s="90">
        <v>42710</v>
      </c>
      <c r="F28" s="8">
        <v>-1</v>
      </c>
      <c r="G28" s="8">
        <v>1</v>
      </c>
      <c r="H28" s="8">
        <v>-1</v>
      </c>
      <c r="I28" s="8">
        <v>0</v>
      </c>
      <c r="J28" s="8">
        <v>1</v>
      </c>
      <c r="K28" s="8" t="s">
        <v>166</v>
      </c>
      <c r="L28" s="8" t="s">
        <v>166</v>
      </c>
      <c r="M28" s="8">
        <v>1</v>
      </c>
    </row>
    <row r="29" spans="1:13" x14ac:dyDescent="0.25">
      <c r="A29" s="93" t="s">
        <v>42</v>
      </c>
      <c r="B29" s="17" t="s">
        <v>43</v>
      </c>
      <c r="C29" s="8" t="s">
        <v>140</v>
      </c>
      <c r="D29" s="8" t="s">
        <v>141</v>
      </c>
      <c r="E29" s="89" t="s">
        <v>142</v>
      </c>
      <c r="F29" s="103" t="s">
        <v>119</v>
      </c>
      <c r="G29" s="102" t="s">
        <v>118</v>
      </c>
      <c r="H29" s="103" t="s">
        <v>121</v>
      </c>
      <c r="I29" s="101" t="s">
        <v>122</v>
      </c>
      <c r="J29" s="101" t="s">
        <v>118</v>
      </c>
      <c r="K29" s="112" t="s">
        <v>122</v>
      </c>
      <c r="L29" s="128" t="s">
        <v>119</v>
      </c>
      <c r="M29" s="129" t="s">
        <v>118</v>
      </c>
    </row>
    <row r="30" spans="1:13" x14ac:dyDescent="0.25">
      <c r="A30" s="93" t="s">
        <v>42</v>
      </c>
      <c r="B30" s="17" t="s">
        <v>43</v>
      </c>
      <c r="C30" s="8">
        <v>6</v>
      </c>
      <c r="D30" s="7"/>
      <c r="E30" s="90">
        <v>42710</v>
      </c>
      <c r="F30" s="8">
        <v>1</v>
      </c>
      <c r="G30" s="8">
        <v>-1</v>
      </c>
      <c r="H30" s="8">
        <v>0</v>
      </c>
      <c r="I30" s="8">
        <v>1</v>
      </c>
      <c r="J30" s="8">
        <v>1</v>
      </c>
      <c r="K30" s="8">
        <v>1</v>
      </c>
      <c r="L30" s="8" t="s">
        <v>166</v>
      </c>
      <c r="M30" s="8">
        <v>1</v>
      </c>
    </row>
    <row r="31" spans="1:13" x14ac:dyDescent="0.25">
      <c r="A31" s="92" t="s">
        <v>148</v>
      </c>
      <c r="B31" s="17" t="s">
        <v>88</v>
      </c>
      <c r="C31" s="8" t="s">
        <v>140</v>
      </c>
      <c r="D31" s="8" t="s">
        <v>141</v>
      </c>
      <c r="E31" s="89" t="s">
        <v>142</v>
      </c>
      <c r="F31" s="102" t="s">
        <v>118</v>
      </c>
      <c r="G31" s="102" t="s">
        <v>122</v>
      </c>
      <c r="H31" s="104" t="s">
        <v>120</v>
      </c>
      <c r="I31" s="105" t="s">
        <v>119</v>
      </c>
    </row>
    <row r="32" spans="1:13" x14ac:dyDescent="0.25">
      <c r="A32" s="92" t="s">
        <v>148</v>
      </c>
      <c r="B32" s="17" t="s">
        <v>88</v>
      </c>
      <c r="C32" s="8">
        <v>7</v>
      </c>
      <c r="D32" s="7"/>
      <c r="E32" s="90">
        <v>42710</v>
      </c>
      <c r="F32" s="8">
        <v>0</v>
      </c>
      <c r="G32" s="8">
        <v>0</v>
      </c>
      <c r="H32" s="8">
        <v>0</v>
      </c>
      <c r="I32" s="8">
        <v>0</v>
      </c>
      <c r="K32" s="48"/>
    </row>
    <row r="33" spans="1:14" x14ac:dyDescent="0.25">
      <c r="A33" s="137" t="s">
        <v>149</v>
      </c>
      <c r="B33" s="17" t="s">
        <v>22</v>
      </c>
      <c r="C33" s="8" t="s">
        <v>140</v>
      </c>
      <c r="D33" s="8" t="s">
        <v>141</v>
      </c>
      <c r="E33" s="89" t="s">
        <v>142</v>
      </c>
      <c r="F33" s="105" t="s">
        <v>119</v>
      </c>
      <c r="G33" s="103" t="s">
        <v>121</v>
      </c>
      <c r="H33" s="102" t="s">
        <v>118</v>
      </c>
      <c r="I33" s="104" t="s">
        <v>120</v>
      </c>
      <c r="J33" s="105" t="s">
        <v>119</v>
      </c>
      <c r="K33" s="130" t="s">
        <v>120</v>
      </c>
      <c r="L33" s="129" t="s">
        <v>118</v>
      </c>
      <c r="M33" s="132" t="s">
        <v>119</v>
      </c>
    </row>
    <row r="34" spans="1:14" x14ac:dyDescent="0.25">
      <c r="A34" s="137" t="s">
        <v>149</v>
      </c>
      <c r="B34" s="17" t="s">
        <v>22</v>
      </c>
      <c r="C34" s="8">
        <v>6</v>
      </c>
      <c r="D34" s="7"/>
      <c r="E34" s="90">
        <v>42710</v>
      </c>
      <c r="F34" s="8">
        <v>-1</v>
      </c>
      <c r="G34" s="8">
        <v>0</v>
      </c>
      <c r="H34" s="8">
        <v>-1</v>
      </c>
      <c r="I34" s="8">
        <v>-1</v>
      </c>
      <c r="J34" s="8">
        <v>-1</v>
      </c>
      <c r="K34" s="8">
        <v>-1</v>
      </c>
      <c r="L34" s="8">
        <v>1</v>
      </c>
      <c r="M34" s="8">
        <v>-1</v>
      </c>
    </row>
    <row r="36" spans="1:14" x14ac:dyDescent="0.25">
      <c r="A36" t="s">
        <v>187</v>
      </c>
    </row>
    <row r="37" spans="1:14" x14ac:dyDescent="0.25">
      <c r="A37" s="96" t="s">
        <v>12</v>
      </c>
      <c r="B37" s="17" t="s">
        <v>13</v>
      </c>
      <c r="C37" s="8" t="s">
        <v>140</v>
      </c>
      <c r="D37" s="8" t="s">
        <v>141</v>
      </c>
      <c r="E37" s="89" t="s">
        <v>142</v>
      </c>
      <c r="F37" s="99" t="s">
        <v>109</v>
      </c>
      <c r="G37" s="101" t="s">
        <v>116</v>
      </c>
      <c r="H37" s="101" t="s">
        <v>113</v>
      </c>
      <c r="I37" s="98" t="s">
        <v>115</v>
      </c>
      <c r="J37" s="101" t="s">
        <v>113</v>
      </c>
    </row>
    <row r="38" spans="1:14" x14ac:dyDescent="0.25">
      <c r="A38" s="96" t="s">
        <v>12</v>
      </c>
      <c r="B38" s="17" t="s">
        <v>13</v>
      </c>
      <c r="C38" s="8">
        <v>8</v>
      </c>
      <c r="D38" s="7"/>
      <c r="E38" s="90">
        <v>42710</v>
      </c>
      <c r="F38" s="8">
        <v>0</v>
      </c>
      <c r="G38" s="8">
        <v>0</v>
      </c>
      <c r="H38" s="8">
        <v>2</v>
      </c>
      <c r="I38" s="8">
        <v>2</v>
      </c>
      <c r="J38" s="8">
        <v>2</v>
      </c>
    </row>
    <row r="39" spans="1:14" x14ac:dyDescent="0.25">
      <c r="A39" s="12" t="s">
        <v>123</v>
      </c>
      <c r="B39" s="17" t="s">
        <v>86</v>
      </c>
      <c r="C39" s="8" t="s">
        <v>140</v>
      </c>
      <c r="D39" s="8" t="s">
        <v>141</v>
      </c>
      <c r="E39" s="89" t="s">
        <v>142</v>
      </c>
      <c r="F39" s="125" t="s">
        <v>112</v>
      </c>
      <c r="G39" s="126" t="s">
        <v>108</v>
      </c>
      <c r="H39" s="118" t="s">
        <v>107</v>
      </c>
      <c r="I39" s="125" t="s">
        <v>111</v>
      </c>
      <c r="J39" s="126" t="s">
        <v>108</v>
      </c>
      <c r="K39" s="118" t="s">
        <v>107</v>
      </c>
      <c r="L39" s="114" t="s">
        <v>112</v>
      </c>
      <c r="M39" s="114" t="s">
        <v>111</v>
      </c>
      <c r="N39" s="118" t="s">
        <v>110</v>
      </c>
    </row>
    <row r="40" spans="1:14" x14ac:dyDescent="0.25">
      <c r="A40" s="12" t="s">
        <v>123</v>
      </c>
      <c r="B40" s="17" t="s">
        <v>86</v>
      </c>
      <c r="C40" s="8">
        <v>10</v>
      </c>
      <c r="D40" s="7"/>
      <c r="E40" s="90">
        <v>42710</v>
      </c>
      <c r="F40" s="8">
        <v>-1</v>
      </c>
      <c r="G40" s="8">
        <v>0</v>
      </c>
      <c r="H40" s="8">
        <v>0</v>
      </c>
      <c r="I40" s="8">
        <v>-1</v>
      </c>
      <c r="J40" s="8">
        <v>0</v>
      </c>
      <c r="K40" s="8">
        <v>-1</v>
      </c>
      <c r="L40" s="8">
        <v>-1</v>
      </c>
      <c r="M40" s="8">
        <v>-1</v>
      </c>
      <c r="N40" s="8">
        <v>-1</v>
      </c>
    </row>
    <row r="41" spans="1:14" x14ac:dyDescent="0.25">
      <c r="A41" s="95" t="s">
        <v>149</v>
      </c>
      <c r="B41" s="17" t="s">
        <v>22</v>
      </c>
      <c r="C41" s="8" t="s">
        <v>140</v>
      </c>
      <c r="D41" s="8" t="s">
        <v>141</v>
      </c>
      <c r="E41" s="89" t="s">
        <v>142</v>
      </c>
      <c r="F41" s="105" t="s">
        <v>119</v>
      </c>
      <c r="G41" s="103" t="s">
        <v>121</v>
      </c>
      <c r="H41" s="102" t="s">
        <v>118</v>
      </c>
      <c r="I41" s="104" t="s">
        <v>120</v>
      </c>
      <c r="J41" s="105" t="s">
        <v>119</v>
      </c>
      <c r="K41" s="130" t="s">
        <v>120</v>
      </c>
      <c r="L41" s="129" t="s">
        <v>118</v>
      </c>
      <c r="M41" s="132" t="s">
        <v>119</v>
      </c>
    </row>
    <row r="42" spans="1:14" x14ac:dyDescent="0.25">
      <c r="A42" s="95" t="s">
        <v>149</v>
      </c>
      <c r="B42" s="17" t="s">
        <v>22</v>
      </c>
      <c r="C42" s="8">
        <v>6</v>
      </c>
      <c r="D42" s="7"/>
      <c r="E42" s="90">
        <v>42710</v>
      </c>
      <c r="F42" s="8">
        <v>-1</v>
      </c>
      <c r="G42" s="8">
        <v>0</v>
      </c>
      <c r="H42" s="8">
        <v>-1</v>
      </c>
      <c r="I42" s="8">
        <v>-1</v>
      </c>
      <c r="J42" s="8">
        <v>-1</v>
      </c>
      <c r="K42" s="8">
        <v>-1</v>
      </c>
      <c r="L42" s="8">
        <v>1</v>
      </c>
      <c r="M42" s="8">
        <v>-1</v>
      </c>
    </row>
    <row r="43" spans="1:14" x14ac:dyDescent="0.25">
      <c r="A43" s="95" t="s">
        <v>150</v>
      </c>
      <c r="B43" s="21" t="s">
        <v>29</v>
      </c>
      <c r="C43" s="8" t="s">
        <v>140</v>
      </c>
      <c r="D43" s="8" t="s">
        <v>141</v>
      </c>
      <c r="E43" s="89" t="s">
        <v>142</v>
      </c>
      <c r="F43" s="98" t="s">
        <v>115</v>
      </c>
      <c r="G43" s="99" t="s">
        <v>109</v>
      </c>
      <c r="H43" s="100" t="s">
        <v>114</v>
      </c>
      <c r="I43" s="101" t="s">
        <v>116</v>
      </c>
      <c r="J43" s="100" t="s">
        <v>114</v>
      </c>
      <c r="K43" s="111" t="s">
        <v>109</v>
      </c>
      <c r="L43" s="111" t="s">
        <v>115</v>
      </c>
      <c r="M43" s="112" t="s">
        <v>116</v>
      </c>
    </row>
    <row r="44" spans="1:14" x14ac:dyDescent="0.25">
      <c r="A44" s="95" t="s">
        <v>150</v>
      </c>
      <c r="B44" s="21" t="s">
        <v>29</v>
      </c>
      <c r="C44" s="8">
        <v>7</v>
      </c>
      <c r="D44" s="7"/>
      <c r="E44" s="90">
        <v>42710</v>
      </c>
      <c r="F44" s="8">
        <v>1</v>
      </c>
      <c r="G44" s="8">
        <v>0</v>
      </c>
      <c r="H44" s="8">
        <v>-2</v>
      </c>
      <c r="I44" s="8">
        <v>0</v>
      </c>
      <c r="J44" s="8">
        <v>-2</v>
      </c>
      <c r="K44" s="8">
        <v>0</v>
      </c>
      <c r="L44" s="8">
        <v>0</v>
      </c>
      <c r="M44" s="8">
        <v>0</v>
      </c>
    </row>
    <row r="45" spans="1:14" x14ac:dyDescent="0.25">
      <c r="A45" s="95" t="s">
        <v>150</v>
      </c>
      <c r="B45" s="17" t="s">
        <v>35</v>
      </c>
      <c r="C45" s="8" t="s">
        <v>140</v>
      </c>
      <c r="D45" s="8" t="s">
        <v>141</v>
      </c>
      <c r="E45" s="89" t="s">
        <v>142</v>
      </c>
      <c r="F45" s="100" t="s">
        <v>114</v>
      </c>
      <c r="G45" s="98" t="s">
        <v>115</v>
      </c>
      <c r="H45" s="102" t="s">
        <v>113</v>
      </c>
      <c r="I45" s="99" t="s">
        <v>109</v>
      </c>
      <c r="J45" s="100" t="s">
        <v>115</v>
      </c>
      <c r="K45" s="114" t="s">
        <v>115</v>
      </c>
      <c r="L45" s="111" t="s">
        <v>109</v>
      </c>
      <c r="M45" s="113" t="s">
        <v>113</v>
      </c>
    </row>
    <row r="46" spans="1:14" x14ac:dyDescent="0.25">
      <c r="A46" s="95" t="s">
        <v>150</v>
      </c>
      <c r="B46" s="17" t="s">
        <v>35</v>
      </c>
      <c r="C46" s="8">
        <v>9</v>
      </c>
      <c r="D46" s="7"/>
      <c r="E46" s="90">
        <v>42710</v>
      </c>
      <c r="F46" s="8">
        <v>0</v>
      </c>
      <c r="G46" s="8">
        <v>2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4" x14ac:dyDescent="0.25">
      <c r="A47" s="115" t="s">
        <v>147</v>
      </c>
      <c r="B47" s="17" t="s">
        <v>37</v>
      </c>
      <c r="C47" s="8" t="s">
        <v>140</v>
      </c>
      <c r="D47" s="8" t="s">
        <v>141</v>
      </c>
      <c r="E47" s="89" t="s">
        <v>142</v>
      </c>
      <c r="F47" s="103" t="s">
        <v>121</v>
      </c>
      <c r="G47" s="99" t="s">
        <v>120</v>
      </c>
      <c r="H47" s="103" t="s">
        <v>119</v>
      </c>
      <c r="I47" s="101" t="s">
        <v>122</v>
      </c>
      <c r="J47" s="104" t="s">
        <v>120</v>
      </c>
      <c r="K47" s="30" t="s">
        <v>119</v>
      </c>
      <c r="L47" s="113" t="s">
        <v>122</v>
      </c>
      <c r="M47" s="130" t="s">
        <v>120</v>
      </c>
    </row>
    <row r="48" spans="1:14" x14ac:dyDescent="0.25">
      <c r="A48" s="115" t="s">
        <v>147</v>
      </c>
      <c r="B48" s="17" t="s">
        <v>37</v>
      </c>
      <c r="C48" s="8">
        <v>6</v>
      </c>
      <c r="D48" s="7"/>
      <c r="E48" s="90">
        <v>42710</v>
      </c>
      <c r="F48" s="8">
        <v>0</v>
      </c>
      <c r="G48" s="8">
        <v>1</v>
      </c>
      <c r="H48" s="8">
        <v>1</v>
      </c>
      <c r="I48" s="8">
        <v>1</v>
      </c>
      <c r="J48" s="8">
        <v>-1</v>
      </c>
      <c r="K48" s="8" t="s">
        <v>166</v>
      </c>
      <c r="L48" s="8">
        <v>-1</v>
      </c>
      <c r="M48" s="8">
        <v>-1</v>
      </c>
    </row>
    <row r="49" spans="1:15" x14ac:dyDescent="0.25">
      <c r="A49" s="97" t="s">
        <v>42</v>
      </c>
      <c r="B49" s="17" t="s">
        <v>43</v>
      </c>
      <c r="C49" s="8" t="s">
        <v>140</v>
      </c>
      <c r="D49" s="8" t="s">
        <v>141</v>
      </c>
      <c r="E49" s="89" t="s">
        <v>142</v>
      </c>
      <c r="F49" s="103" t="s">
        <v>119</v>
      </c>
      <c r="G49" s="102" t="s">
        <v>118</v>
      </c>
      <c r="H49" s="103" t="s">
        <v>121</v>
      </c>
      <c r="I49" s="101" t="s">
        <v>122</v>
      </c>
      <c r="J49" s="101" t="s">
        <v>118</v>
      </c>
      <c r="K49" s="112" t="s">
        <v>122</v>
      </c>
      <c r="L49" s="128" t="s">
        <v>119</v>
      </c>
      <c r="M49" s="129" t="s">
        <v>118</v>
      </c>
    </row>
    <row r="50" spans="1:15" x14ac:dyDescent="0.25">
      <c r="A50" s="97" t="s">
        <v>42</v>
      </c>
      <c r="B50" s="17" t="s">
        <v>43</v>
      </c>
      <c r="C50" s="8">
        <v>6</v>
      </c>
      <c r="D50" s="7"/>
      <c r="E50" s="90">
        <v>42710</v>
      </c>
      <c r="F50" s="8">
        <v>1</v>
      </c>
      <c r="G50" s="8">
        <v>-1</v>
      </c>
      <c r="H50" s="8">
        <v>0</v>
      </c>
      <c r="I50" s="8">
        <v>1</v>
      </c>
      <c r="J50" s="8">
        <v>1</v>
      </c>
      <c r="K50" s="8">
        <v>1</v>
      </c>
      <c r="L50" s="8" t="s">
        <v>166</v>
      </c>
      <c r="M50" s="8">
        <v>1</v>
      </c>
    </row>
    <row r="51" spans="1:15" x14ac:dyDescent="0.25">
      <c r="A51" s="97" t="s">
        <v>48</v>
      </c>
      <c r="B51" s="17" t="s">
        <v>49</v>
      </c>
      <c r="C51" s="8" t="s">
        <v>140</v>
      </c>
      <c r="D51" s="8" t="s">
        <v>141</v>
      </c>
      <c r="E51" s="89" t="s">
        <v>142</v>
      </c>
      <c r="F51" s="100" t="s">
        <v>114</v>
      </c>
      <c r="G51" s="102" t="s">
        <v>113</v>
      </c>
      <c r="H51" s="100" t="s">
        <v>115</v>
      </c>
      <c r="I51" s="102" t="s">
        <v>116</v>
      </c>
      <c r="J51" s="113" t="s">
        <v>113</v>
      </c>
      <c r="K51" s="113" t="s">
        <v>116</v>
      </c>
      <c r="L51" s="114" t="s">
        <v>115</v>
      </c>
    </row>
    <row r="52" spans="1:15" x14ac:dyDescent="0.25">
      <c r="A52" s="97" t="s">
        <v>48</v>
      </c>
      <c r="B52" s="17" t="s">
        <v>49</v>
      </c>
      <c r="C52" s="8">
        <v>10</v>
      </c>
      <c r="D52" s="7"/>
      <c r="E52" s="90">
        <v>42710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5" x14ac:dyDescent="0.25">
      <c r="A53" s="27" t="s">
        <v>144</v>
      </c>
      <c r="B53" s="17" t="s">
        <v>56</v>
      </c>
      <c r="C53" s="8" t="s">
        <v>140</v>
      </c>
      <c r="D53" s="8" t="s">
        <v>141</v>
      </c>
      <c r="E53" s="89" t="s">
        <v>142</v>
      </c>
      <c r="F53" s="123" t="s">
        <v>111</v>
      </c>
      <c r="G53" s="125" t="s">
        <v>112</v>
      </c>
      <c r="H53" s="111" t="s">
        <v>111</v>
      </c>
      <c r="I53" s="117" t="s">
        <v>107</v>
      </c>
      <c r="J53" s="111" t="s">
        <v>112</v>
      </c>
      <c r="K53" s="117" t="s">
        <v>126</v>
      </c>
      <c r="L53" s="118" t="s">
        <v>107</v>
      </c>
    </row>
    <row r="54" spans="1:15" x14ac:dyDescent="0.25">
      <c r="A54" s="27" t="s">
        <v>144</v>
      </c>
      <c r="B54" s="17" t="s">
        <v>56</v>
      </c>
      <c r="C54" s="8">
        <v>10</v>
      </c>
      <c r="D54" s="7"/>
      <c r="E54" s="90">
        <v>42710</v>
      </c>
      <c r="F54" s="8">
        <v>1</v>
      </c>
      <c r="G54" s="8">
        <v>-1</v>
      </c>
      <c r="H54" s="8">
        <v>1</v>
      </c>
      <c r="I54" s="8">
        <v>3</v>
      </c>
      <c r="J54" s="8">
        <v>1</v>
      </c>
      <c r="K54" s="8">
        <v>1</v>
      </c>
      <c r="L54" s="8">
        <v>0</v>
      </c>
    </row>
    <row r="55" spans="1:15" x14ac:dyDescent="0.25">
      <c r="A55" s="4" t="s">
        <v>143</v>
      </c>
      <c r="B55" s="21" t="s">
        <v>63</v>
      </c>
      <c r="C55" s="8" t="s">
        <v>140</v>
      </c>
      <c r="D55" s="8" t="s">
        <v>141</v>
      </c>
      <c r="E55" s="89" t="s">
        <v>142</v>
      </c>
      <c r="F55" s="123" t="s">
        <v>111</v>
      </c>
      <c r="G55" s="123" t="s">
        <v>126</v>
      </c>
      <c r="H55" s="123" t="s">
        <v>112</v>
      </c>
      <c r="I55" s="118" t="s">
        <v>107</v>
      </c>
      <c r="J55" s="123" t="s">
        <v>126</v>
      </c>
    </row>
    <row r="56" spans="1:15" x14ac:dyDescent="0.25">
      <c r="A56" s="4" t="s">
        <v>143</v>
      </c>
      <c r="B56" s="21" t="s">
        <v>63</v>
      </c>
      <c r="C56" s="8">
        <v>9</v>
      </c>
      <c r="D56" s="7"/>
      <c r="E56" s="90">
        <v>42710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</row>
    <row r="57" spans="1:15" x14ac:dyDescent="0.25">
      <c r="A57" s="133" t="s">
        <v>68</v>
      </c>
      <c r="B57" s="17" t="s">
        <v>69</v>
      </c>
      <c r="C57" s="8" t="s">
        <v>140</v>
      </c>
      <c r="D57" s="8" t="s">
        <v>141</v>
      </c>
      <c r="E57" s="89" t="s">
        <v>142</v>
      </c>
      <c r="F57" s="104" t="s">
        <v>120</v>
      </c>
      <c r="G57" s="101" t="s">
        <v>122</v>
      </c>
      <c r="H57" s="102" t="s">
        <v>118</v>
      </c>
      <c r="I57" s="103" t="s">
        <v>121</v>
      </c>
      <c r="J57" s="101" t="s">
        <v>122</v>
      </c>
      <c r="K57" s="140" t="s">
        <v>118</v>
      </c>
      <c r="L57" s="127" t="s">
        <v>120</v>
      </c>
      <c r="M57" s="112" t="s">
        <v>122</v>
      </c>
    </row>
    <row r="58" spans="1:15" x14ac:dyDescent="0.25">
      <c r="A58" s="133" t="s">
        <v>68</v>
      </c>
      <c r="B58" s="17" t="s">
        <v>69</v>
      </c>
      <c r="C58" s="8">
        <v>6</v>
      </c>
      <c r="D58" s="7"/>
      <c r="E58" s="90">
        <v>42710</v>
      </c>
      <c r="F58" s="8">
        <v>-1</v>
      </c>
      <c r="G58" s="8">
        <v>1</v>
      </c>
      <c r="H58" s="8">
        <v>-1</v>
      </c>
      <c r="I58" s="8">
        <v>0</v>
      </c>
      <c r="J58" s="8">
        <v>1</v>
      </c>
      <c r="K58" s="120" t="s">
        <v>166</v>
      </c>
      <c r="L58" s="8" t="s">
        <v>166</v>
      </c>
      <c r="M58" s="8">
        <v>1</v>
      </c>
    </row>
    <row r="59" spans="1:15" x14ac:dyDescent="0.25">
      <c r="A59" s="27" t="s">
        <v>74</v>
      </c>
      <c r="B59" s="17" t="s">
        <v>75</v>
      </c>
      <c r="C59" s="8" t="s">
        <v>140</v>
      </c>
      <c r="D59" s="8" t="s">
        <v>141</v>
      </c>
      <c r="E59" s="89" t="s">
        <v>142</v>
      </c>
      <c r="F59" s="123" t="s">
        <v>112</v>
      </c>
      <c r="G59" s="123" t="s">
        <v>111</v>
      </c>
      <c r="H59" s="123" t="s">
        <v>126</v>
      </c>
      <c r="I59" s="124" t="s">
        <v>108</v>
      </c>
      <c r="J59" s="123" t="s">
        <v>111</v>
      </c>
      <c r="K59" s="119" t="s">
        <v>126</v>
      </c>
      <c r="L59" s="111" t="s">
        <v>112</v>
      </c>
      <c r="M59" s="118" t="s">
        <v>110</v>
      </c>
      <c r="N59" s="111" t="s">
        <v>111</v>
      </c>
      <c r="O59" s="117" t="s">
        <v>110</v>
      </c>
    </row>
    <row r="60" spans="1:15" x14ac:dyDescent="0.25">
      <c r="A60" s="27" t="s">
        <v>74</v>
      </c>
      <c r="B60" s="17" t="s">
        <v>75</v>
      </c>
      <c r="C60" s="8">
        <v>8</v>
      </c>
      <c r="D60" s="7"/>
      <c r="E60" s="90">
        <v>42710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20">
        <v>0</v>
      </c>
      <c r="L60" s="8">
        <v>0</v>
      </c>
      <c r="M60" s="8">
        <v>-3</v>
      </c>
      <c r="N60" s="8">
        <v>0</v>
      </c>
      <c r="O60" s="8">
        <v>0</v>
      </c>
    </row>
    <row r="61" spans="1:15" x14ac:dyDescent="0.25">
      <c r="A61" s="96" t="s">
        <v>151</v>
      </c>
      <c r="B61" s="21" t="s">
        <v>81</v>
      </c>
      <c r="C61" s="8" t="s">
        <v>140</v>
      </c>
      <c r="D61" s="8" t="s">
        <v>141</v>
      </c>
      <c r="E61" s="89" t="s">
        <v>142</v>
      </c>
      <c r="F61" s="102" t="s">
        <v>113</v>
      </c>
      <c r="G61" s="102" t="s">
        <v>116</v>
      </c>
      <c r="H61" s="99" t="s">
        <v>109</v>
      </c>
      <c r="I61" s="100" t="s">
        <v>114</v>
      </c>
      <c r="J61" s="101" t="s">
        <v>116</v>
      </c>
      <c r="K61" s="139" t="s">
        <v>116</v>
      </c>
      <c r="L61" s="113" t="s">
        <v>113</v>
      </c>
      <c r="M61" s="111" t="s">
        <v>109</v>
      </c>
    </row>
    <row r="62" spans="1:15" x14ac:dyDescent="0.25">
      <c r="A62" s="96" t="s">
        <v>151</v>
      </c>
      <c r="B62" s="21" t="s">
        <v>81</v>
      </c>
      <c r="C62" s="8">
        <v>8</v>
      </c>
      <c r="D62" s="7"/>
      <c r="E62" s="90">
        <v>42710</v>
      </c>
      <c r="F62" s="8">
        <v>-1</v>
      </c>
      <c r="G62" s="8">
        <v>-2</v>
      </c>
      <c r="H62" s="8">
        <v>0</v>
      </c>
      <c r="I62" s="8">
        <v>-1</v>
      </c>
      <c r="J62" s="8">
        <v>0</v>
      </c>
      <c r="K62" s="120">
        <v>0</v>
      </c>
      <c r="L62" s="8">
        <v>0</v>
      </c>
      <c r="M62" s="8">
        <v>0</v>
      </c>
    </row>
    <row r="63" spans="1:15" x14ac:dyDescent="0.25">
      <c r="A63" s="133" t="s">
        <v>148</v>
      </c>
      <c r="B63" s="17" t="s">
        <v>88</v>
      </c>
      <c r="C63" s="8" t="s">
        <v>140</v>
      </c>
      <c r="D63" s="8" t="s">
        <v>141</v>
      </c>
      <c r="E63" s="89" t="s">
        <v>142</v>
      </c>
      <c r="F63" s="102" t="s">
        <v>118</v>
      </c>
      <c r="G63" s="102" t="s">
        <v>122</v>
      </c>
      <c r="H63" s="104" t="s">
        <v>120</v>
      </c>
      <c r="I63" s="105" t="s">
        <v>119</v>
      </c>
    </row>
    <row r="64" spans="1:15" x14ac:dyDescent="0.25">
      <c r="A64" s="133" t="s">
        <v>148</v>
      </c>
      <c r="B64" s="17" t="s">
        <v>88</v>
      </c>
      <c r="C64" s="8">
        <v>7</v>
      </c>
      <c r="D64" s="7"/>
      <c r="E64" s="90">
        <v>42710</v>
      </c>
      <c r="F64" s="8">
        <v>0</v>
      </c>
      <c r="G64" s="8">
        <v>0</v>
      </c>
      <c r="H64" s="8">
        <v>0</v>
      </c>
      <c r="I64" s="8">
        <v>0</v>
      </c>
    </row>
    <row r="65" spans="1:16" x14ac:dyDescent="0.25">
      <c r="A65" s="12" t="s">
        <v>145</v>
      </c>
      <c r="B65" s="21" t="s">
        <v>80</v>
      </c>
      <c r="C65" s="8" t="s">
        <v>140</v>
      </c>
      <c r="D65" s="8" t="s">
        <v>141</v>
      </c>
      <c r="E65" s="89" t="s">
        <v>142</v>
      </c>
      <c r="F65" s="126" t="s">
        <v>108</v>
      </c>
      <c r="G65" s="118" t="s">
        <v>107</v>
      </c>
      <c r="H65" s="123" t="s">
        <v>112</v>
      </c>
      <c r="I65" s="118" t="s">
        <v>110</v>
      </c>
      <c r="J65" s="123" t="s">
        <v>126</v>
      </c>
      <c r="K65" s="118" t="s">
        <v>107</v>
      </c>
      <c r="L65" s="114" t="s">
        <v>112</v>
      </c>
      <c r="M65" s="118" t="s">
        <v>110</v>
      </c>
      <c r="N65" s="117" t="s">
        <v>126</v>
      </c>
      <c r="O65" s="118" t="s">
        <v>107</v>
      </c>
      <c r="P65" s="111" t="s">
        <v>112</v>
      </c>
    </row>
    <row r="66" spans="1:16" x14ac:dyDescent="0.25">
      <c r="A66" s="12" t="s">
        <v>145</v>
      </c>
      <c r="B66" s="21" t="s">
        <v>80</v>
      </c>
      <c r="C66" s="8">
        <v>10</v>
      </c>
      <c r="D66" s="7"/>
      <c r="E66" s="90">
        <v>42710</v>
      </c>
      <c r="F66" s="8">
        <v>0</v>
      </c>
      <c r="G66" s="8">
        <v>0</v>
      </c>
      <c r="H66" s="8">
        <v>1</v>
      </c>
      <c r="I66" s="8">
        <v>-1</v>
      </c>
      <c r="J66" s="8">
        <v>1</v>
      </c>
      <c r="K66" s="8">
        <v>0</v>
      </c>
      <c r="L66" s="8">
        <v>-1</v>
      </c>
      <c r="M66" s="8">
        <v>-1</v>
      </c>
      <c r="N66" s="8">
        <v>1</v>
      </c>
      <c r="O66" s="8">
        <v>0</v>
      </c>
      <c r="P66" s="8">
        <v>1</v>
      </c>
    </row>
    <row r="67" spans="1:16" x14ac:dyDescent="0.25">
      <c r="A67" s="12" t="s">
        <v>146</v>
      </c>
      <c r="B67" s="21" t="s">
        <v>101</v>
      </c>
      <c r="C67" s="8" t="s">
        <v>140</v>
      </c>
      <c r="D67" s="8" t="s">
        <v>141</v>
      </c>
      <c r="E67" s="89" t="s">
        <v>142</v>
      </c>
      <c r="F67" s="118" t="s">
        <v>107</v>
      </c>
      <c r="G67" s="123" t="s">
        <v>126</v>
      </c>
      <c r="H67" s="125" t="s">
        <v>111</v>
      </c>
      <c r="I67" s="126" t="s">
        <v>108</v>
      </c>
      <c r="J67" s="117" t="s">
        <v>110</v>
      </c>
      <c r="K67" s="111" t="s">
        <v>111</v>
      </c>
      <c r="L67" s="118" t="s">
        <v>107</v>
      </c>
      <c r="M67" s="117" t="s">
        <v>126</v>
      </c>
      <c r="N67" s="118" t="s">
        <v>110</v>
      </c>
      <c r="O67" s="114" t="s">
        <v>111</v>
      </c>
    </row>
    <row r="68" spans="1:16" x14ac:dyDescent="0.25">
      <c r="A68" s="12" t="s">
        <v>146</v>
      </c>
      <c r="B68" s="21" t="s">
        <v>101</v>
      </c>
      <c r="C68" s="8">
        <v>10</v>
      </c>
      <c r="D68" s="7"/>
      <c r="E68" s="90">
        <v>42710</v>
      </c>
      <c r="F68" s="8">
        <v>0</v>
      </c>
      <c r="G68" s="8">
        <v>1</v>
      </c>
      <c r="H68" s="8">
        <v>-1</v>
      </c>
      <c r="I68" s="8">
        <v>0</v>
      </c>
      <c r="J68" s="8">
        <v>1</v>
      </c>
      <c r="K68" s="8">
        <v>1</v>
      </c>
      <c r="L68" s="8">
        <v>0</v>
      </c>
      <c r="M68" s="8">
        <v>1</v>
      </c>
      <c r="N68" s="8">
        <v>-1</v>
      </c>
      <c r="O68" s="8">
        <v>-1</v>
      </c>
    </row>
  </sheetData>
  <sortState ref="A37:P69">
    <sortCondition ref="A37:A69"/>
    <sortCondition ref="B37:B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Greenball group</vt:lpstr>
      <vt:lpstr>Gold</vt:lpstr>
      <vt:lpstr>Platinum</vt:lpstr>
      <vt:lpstr>Database</vt:lpstr>
      <vt:lpstr>Summary6Dec16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cp:lastPrinted>2016-12-05T20:45:39Z</cp:lastPrinted>
  <dcterms:created xsi:type="dcterms:W3CDTF">2016-11-29T16:37:10Z</dcterms:created>
  <dcterms:modified xsi:type="dcterms:W3CDTF">2016-12-07T16:33:50Z</dcterms:modified>
</cp:coreProperties>
</file>