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 activeTab="1"/>
  </bookViews>
  <sheets>
    <sheet name="O-GTD Inskrywing begroting" sheetId="1" r:id="rId1"/>
    <sheet name="2de O-GTD Inskrywing begroting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1" i="2" l="1"/>
  <c r="G60" i="2"/>
  <c r="G59" i="2"/>
  <c r="G58" i="2"/>
  <c r="G64" i="2" s="1"/>
  <c r="G66" i="2" s="1"/>
  <c r="G47" i="2"/>
  <c r="G46" i="2"/>
  <c r="G45" i="2"/>
  <c r="G44" i="2"/>
  <c r="G50" i="2" s="1"/>
  <c r="G52" i="2" s="1"/>
  <c r="G26" i="2"/>
  <c r="G25" i="2"/>
  <c r="G24" i="2"/>
  <c r="G23" i="2"/>
  <c r="G22" i="2"/>
  <c r="G21" i="2"/>
  <c r="G30" i="2" s="1"/>
  <c r="G31" i="2" s="1"/>
  <c r="G32" i="2" s="1"/>
  <c r="G10" i="2"/>
  <c r="G9" i="2"/>
  <c r="G8" i="2"/>
  <c r="G7" i="2"/>
  <c r="G6" i="2"/>
  <c r="G5" i="2"/>
  <c r="G14" i="2" l="1"/>
  <c r="G15" i="2" s="1"/>
  <c r="G16" i="2" s="1"/>
  <c r="G61" i="1"/>
  <c r="G60" i="1"/>
  <c r="G59" i="1"/>
  <c r="G58" i="1"/>
  <c r="G47" i="1"/>
  <c r="G46" i="1"/>
  <c r="G45" i="1"/>
  <c r="G44" i="1"/>
  <c r="G10" i="1"/>
  <c r="G9" i="1"/>
  <c r="G8" i="1"/>
  <c r="G7" i="1"/>
  <c r="G6" i="1"/>
  <c r="G5" i="1"/>
  <c r="G26" i="1"/>
  <c r="G25" i="1"/>
  <c r="G24" i="1"/>
  <c r="G23" i="1"/>
  <c r="G22" i="1"/>
  <c r="G21" i="1"/>
  <c r="G50" i="1" l="1"/>
  <c r="G52" i="1" s="1"/>
  <c r="G64" i="1"/>
  <c r="G66" i="1" s="1"/>
  <c r="G30" i="1"/>
  <c r="G14" i="1"/>
  <c r="G15" i="1" s="1"/>
  <c r="G16" i="1" s="1"/>
  <c r="G31" i="1" l="1"/>
  <c r="G32" i="1" s="1"/>
</calcChain>
</file>

<file path=xl/sharedStrings.xml><?xml version="1.0" encoding="utf-8"?>
<sst xmlns="http://schemas.openxmlformats.org/spreadsheetml/2006/main" count="143" uniqueCount="43">
  <si>
    <t>Huur van Groenkloofbane en fasiliteite (12h00-22h00)</t>
  </si>
  <si>
    <t>Tennis balle op 15 bane (3 nuwe &amp; 3 goeie balle/baan)</t>
  </si>
  <si>
    <t>Toernooi Direkteur (1 vir 15 bane)</t>
  </si>
  <si>
    <t>Telling houers (2 vir 15 bane)</t>
  </si>
  <si>
    <t>Tee, Koffie en koeldrank (50 O-G + 75Familie + 30G + 90 Familie)</t>
  </si>
  <si>
    <t>Toebroodjies &amp; koek @ R30.00</t>
  </si>
  <si>
    <t>Charcoal (10 sakkies @ R50.00) + Firelights (1 X R20.00)</t>
  </si>
  <si>
    <t>Pryse</t>
  </si>
  <si>
    <t>Verskuildekoste</t>
  </si>
  <si>
    <t>Koste per speler gesin sonder vleis</t>
  </si>
  <si>
    <t>Koste per speler sonder gesin en sonder vleis</t>
  </si>
  <si>
    <t>Voorgestelde prys vir Oud-Garsie en gesin</t>
  </si>
  <si>
    <t>Voogestelde prys vir Garsies en gesin</t>
  </si>
  <si>
    <t>Tekort as Garsie speler gesin R125 minder betaal as Oud-Garsies vir 45 spelers</t>
  </si>
  <si>
    <t>Wins as Garsie speler gesin R125 minder betaal as Oud-Garsies vir 80 spelers</t>
  </si>
  <si>
    <t>Minimum koste per speler sonder gesin se tee &amp; koek &amp; vleis vir 45 spelers</t>
  </si>
  <si>
    <t>Charcoal (6sakkies @ R50.00) + Firelights (1 X R20.00)</t>
  </si>
  <si>
    <t>Minimum koste per speler sonder gesin se tee &amp; koek &amp; vleis vir 80 spelers</t>
  </si>
  <si>
    <t>Motivering hoekom R300.00 per speler en gesin waarde vir geld is vir 10 uur vermaak</t>
  </si>
  <si>
    <t>Ses ure se tennis</t>
  </si>
  <si>
    <t>Groente en slaai voorsien by die bring en braai</t>
  </si>
  <si>
    <t>Prysuitdeling met baie pryse</t>
  </si>
  <si>
    <t>Verskuilde koste</t>
  </si>
  <si>
    <t>Tee &amp; koek ingesluit vir speler en 3 gesinslede</t>
  </si>
  <si>
    <t>Bring jou eie vleis</t>
  </si>
  <si>
    <t>Kontant kroeg</t>
  </si>
  <si>
    <t>Middag-ete kan bane se kombuis bestel word</t>
  </si>
  <si>
    <t>Ongerief</t>
  </si>
  <si>
    <t>Bring eie eetgerei en vat die vuil huistoe</t>
  </si>
  <si>
    <t>Vleis kan 2km weg by Groenkloof Slaghuis of Spar gekoop word</t>
  </si>
  <si>
    <t>Jy mag nie jou eie drank bring nie</t>
  </si>
  <si>
    <t>Spesiale versoek</t>
  </si>
  <si>
    <t>Donasie vir die opknapping van Garsie Tennis huisie - koste R80 000.00</t>
  </si>
  <si>
    <t>TOTALE KOSTE VIR 45 SPELERS</t>
  </si>
  <si>
    <t>TOTALE KOSTE VIR 80 SPELERS</t>
  </si>
  <si>
    <t>Minimum koste per speler (sonder gesin se tee &amp; koek &amp; vleis) vir 45 spelers</t>
  </si>
  <si>
    <t>Minimum koste per speler (sonder gesin se tee &amp; koek &amp; vleis) vir 80 spelers</t>
  </si>
  <si>
    <t>Begroting vir Oud-Garsie Tennis Dag - Sat, 16 September 2017 (12h00-22h00) - Groenkloof Tennisbane</t>
  </si>
  <si>
    <t>Tee, Koffie en koeldrank (50 O-G + 150Familie + 30G + 90 Familie)</t>
  </si>
  <si>
    <t>Koste beskrywing vir 45 spelers en 3 gesinslede vir tee &amp; koek sonder vleis</t>
  </si>
  <si>
    <t>Koste beskrywing vir 80 spelers en 3 gesinslede vir tee &amp; koek sonder vleis</t>
  </si>
  <si>
    <t>Motivering hoekom R200.00 per speler en gesin waarde vir geld is vir 10 uur vermaak</t>
  </si>
  <si>
    <t>Motivering hoekom R350.00 per speler en gesin waarde vir geld is vir 10 uur vermaak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</si>
</sst>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86"/>
  <sheetViews>
    <sheetView workbookViewId="0">
      <selection sqref="A1:G87"/>
    </sheetView>
  </sheetViews>
  <sheetFormatPr defaultRowHeight="15" x14ac:dyDescent="0.25"/>
  <cols>
    <col min="1" max="1" width="2" bestFit="1" customWidth="1"/>
    <col min="2" max="2" width="56.5703125" customWidth="1"/>
    <col min="7" max="7" width="19.140625" style="1" bestFit="1" customWidth="1"/>
  </cols>
  <sheetData>
    <row r="1" spans="1:7" ht="15.75" x14ac:dyDescent="0.25">
      <c r="B1" s="4" t="s">
        <v>37</v>
      </c>
    </row>
    <row r="3" spans="1:7" x14ac:dyDescent="0.25">
      <c r="B3" s="3" t="s">
        <v>39</v>
      </c>
      <c r="G3" s="2">
        <v>45</v>
      </c>
    </row>
    <row r="4" spans="1:7" x14ac:dyDescent="0.25">
      <c r="A4">
        <v>1</v>
      </c>
      <c r="B4" t="s">
        <v>0</v>
      </c>
      <c r="G4" s="1">
        <v>1800</v>
      </c>
    </row>
    <row r="5" spans="1:7" x14ac:dyDescent="0.25">
      <c r="A5">
        <v>2</v>
      </c>
      <c r="B5" t="s">
        <v>1</v>
      </c>
      <c r="C5" s="8">
        <v>30</v>
      </c>
      <c r="D5" s="8">
        <v>6</v>
      </c>
      <c r="E5" s="8"/>
      <c r="F5" s="8"/>
      <c r="G5" s="1">
        <f>15*(3*C5+3*D5)</f>
        <v>1620</v>
      </c>
    </row>
    <row r="6" spans="1:7" x14ac:dyDescent="0.25">
      <c r="A6">
        <v>3</v>
      </c>
      <c r="B6" t="s">
        <v>2</v>
      </c>
      <c r="C6" s="8">
        <v>0</v>
      </c>
      <c r="D6" s="8"/>
      <c r="E6" s="8"/>
      <c r="F6" s="8"/>
      <c r="G6" s="1">
        <f>1*C6</f>
        <v>0</v>
      </c>
    </row>
    <row r="7" spans="1:7" x14ac:dyDescent="0.25">
      <c r="A7">
        <v>4</v>
      </c>
      <c r="B7" t="s">
        <v>3</v>
      </c>
      <c r="C7" s="8">
        <v>0</v>
      </c>
      <c r="D7" s="8"/>
      <c r="E7" s="8"/>
      <c r="F7" s="8"/>
      <c r="G7" s="1">
        <f>2*C7</f>
        <v>0</v>
      </c>
    </row>
    <row r="8" spans="1:7" x14ac:dyDescent="0.25">
      <c r="A8">
        <v>5</v>
      </c>
      <c r="B8" t="s">
        <v>4</v>
      </c>
      <c r="C8" s="8">
        <v>25</v>
      </c>
      <c r="D8" s="8">
        <v>75</v>
      </c>
      <c r="E8" s="8">
        <v>20</v>
      </c>
      <c r="F8" s="8">
        <v>60</v>
      </c>
      <c r="G8" s="1">
        <f>+C8*10+D8*10+E8*10+F8*10</f>
        <v>1800</v>
      </c>
    </row>
    <row r="9" spans="1:7" x14ac:dyDescent="0.25">
      <c r="A9">
        <v>6</v>
      </c>
      <c r="B9" t="s">
        <v>5</v>
      </c>
      <c r="C9" s="8">
        <v>30</v>
      </c>
      <c r="D9" s="8">
        <v>75</v>
      </c>
      <c r="E9" s="8">
        <v>20</v>
      </c>
      <c r="F9" s="8">
        <v>60</v>
      </c>
      <c r="G9" s="1">
        <f>+C9*30+D9*30+E9*30+F9*30</f>
        <v>5550</v>
      </c>
    </row>
    <row r="10" spans="1:7" x14ac:dyDescent="0.25">
      <c r="A10">
        <v>7</v>
      </c>
      <c r="B10" t="s">
        <v>6</v>
      </c>
      <c r="C10" s="8">
        <v>10</v>
      </c>
      <c r="D10" s="8">
        <v>1</v>
      </c>
      <c r="E10" s="8"/>
      <c r="F10" s="8"/>
      <c r="G10" s="1">
        <f>+C10*50+D10*20</f>
        <v>520</v>
      </c>
    </row>
    <row r="11" spans="1:7" x14ac:dyDescent="0.25">
      <c r="A11">
        <v>8</v>
      </c>
      <c r="B11" t="s">
        <v>7</v>
      </c>
      <c r="C11" s="8"/>
      <c r="D11" s="8"/>
      <c r="E11" s="8"/>
      <c r="F11" s="8"/>
      <c r="G11" s="1">
        <v>1000</v>
      </c>
    </row>
    <row r="12" spans="1:7" x14ac:dyDescent="0.25">
      <c r="A12">
        <v>9</v>
      </c>
      <c r="B12" t="s">
        <v>8</v>
      </c>
      <c r="C12" s="8"/>
      <c r="D12" s="8"/>
      <c r="E12" s="8"/>
      <c r="F12" s="8"/>
      <c r="G12" s="1">
        <v>1000</v>
      </c>
    </row>
    <row r="13" spans="1:7" x14ac:dyDescent="0.25">
      <c r="C13" s="8"/>
      <c r="D13" s="8"/>
      <c r="E13" s="8"/>
      <c r="F13" s="8"/>
    </row>
    <row r="14" spans="1:7" x14ac:dyDescent="0.25">
      <c r="B14" t="s">
        <v>33</v>
      </c>
      <c r="C14" s="8"/>
      <c r="D14" s="8"/>
      <c r="E14" s="8"/>
      <c r="F14" s="8"/>
      <c r="G14" s="1">
        <f>SUM(G4:G12)</f>
        <v>13290</v>
      </c>
    </row>
    <row r="15" spans="1:7" x14ac:dyDescent="0.25">
      <c r="B15" t="s">
        <v>9</v>
      </c>
      <c r="C15" s="8"/>
      <c r="D15" s="8"/>
      <c r="E15" s="8"/>
      <c r="F15" s="8"/>
      <c r="G15" s="1">
        <f>+G14/+G3</f>
        <v>295.33333333333331</v>
      </c>
    </row>
    <row r="16" spans="1:7" x14ac:dyDescent="0.25">
      <c r="B16" t="s">
        <v>10</v>
      </c>
      <c r="C16" s="8"/>
      <c r="D16" s="8"/>
      <c r="E16" s="8"/>
      <c r="F16" s="8"/>
      <c r="G16" s="1">
        <f>+G15-10*3-30*3</f>
        <v>175.33333333333331</v>
      </c>
    </row>
    <row r="17" spans="1:7" x14ac:dyDescent="0.25">
      <c r="C17" s="8"/>
      <c r="D17" s="8"/>
      <c r="E17" s="8"/>
      <c r="F17" s="8"/>
    </row>
    <row r="18" spans="1:7" x14ac:dyDescent="0.25">
      <c r="C18" s="8"/>
      <c r="D18" s="8"/>
      <c r="E18" s="8"/>
      <c r="F18" s="8"/>
    </row>
    <row r="19" spans="1:7" x14ac:dyDescent="0.25">
      <c r="B19" s="3" t="s">
        <v>40</v>
      </c>
      <c r="C19" s="8"/>
      <c r="D19" s="8"/>
      <c r="E19" s="8"/>
      <c r="F19" s="8"/>
      <c r="G19" s="2">
        <v>80</v>
      </c>
    </row>
    <row r="20" spans="1:7" x14ac:dyDescent="0.25">
      <c r="A20">
        <v>1</v>
      </c>
      <c r="B20" t="s">
        <v>0</v>
      </c>
      <c r="C20" s="8"/>
      <c r="D20" s="8"/>
      <c r="E20" s="8"/>
      <c r="F20" s="8"/>
      <c r="G20" s="1">
        <v>1800</v>
      </c>
    </row>
    <row r="21" spans="1:7" x14ac:dyDescent="0.25">
      <c r="A21">
        <v>2</v>
      </c>
      <c r="B21" t="s">
        <v>1</v>
      </c>
      <c r="C21" s="8">
        <v>30</v>
      </c>
      <c r="D21" s="8">
        <v>6</v>
      </c>
      <c r="E21" s="8"/>
      <c r="F21" s="8"/>
      <c r="G21" s="1">
        <f>15*(3*C21+3*D21)</f>
        <v>1620</v>
      </c>
    </row>
    <row r="22" spans="1:7" x14ac:dyDescent="0.25">
      <c r="A22">
        <v>3</v>
      </c>
      <c r="B22" t="s">
        <v>2</v>
      </c>
      <c r="C22" s="8">
        <v>0</v>
      </c>
      <c r="D22" s="8"/>
      <c r="E22" s="8"/>
      <c r="F22" s="8"/>
      <c r="G22" s="1">
        <f>1*C22</f>
        <v>0</v>
      </c>
    </row>
    <row r="23" spans="1:7" x14ac:dyDescent="0.25">
      <c r="A23">
        <v>4</v>
      </c>
      <c r="B23" t="s">
        <v>3</v>
      </c>
      <c r="C23" s="8">
        <v>0</v>
      </c>
      <c r="D23" s="8"/>
      <c r="E23" s="8"/>
      <c r="F23" s="8"/>
      <c r="G23" s="1">
        <f>2*C23</f>
        <v>0</v>
      </c>
    </row>
    <row r="24" spans="1:7" x14ac:dyDescent="0.25">
      <c r="A24">
        <v>5</v>
      </c>
      <c r="B24" t="s">
        <v>38</v>
      </c>
      <c r="C24" s="8">
        <v>50</v>
      </c>
      <c r="D24" s="8">
        <v>150</v>
      </c>
      <c r="E24" s="8">
        <v>30</v>
      </c>
      <c r="F24" s="8">
        <v>90</v>
      </c>
      <c r="G24" s="1">
        <f>+C24*10+D24*10+E24*10+F24*10</f>
        <v>3200</v>
      </c>
    </row>
    <row r="25" spans="1:7" x14ac:dyDescent="0.25">
      <c r="A25">
        <v>6</v>
      </c>
      <c r="B25" t="s">
        <v>5</v>
      </c>
      <c r="C25" s="8">
        <v>50</v>
      </c>
      <c r="D25" s="8">
        <v>150</v>
      </c>
      <c r="E25" s="8">
        <v>30</v>
      </c>
      <c r="F25" s="8">
        <v>90</v>
      </c>
      <c r="G25" s="1">
        <f>+C25*30+D25*30+E25*30+F25*30</f>
        <v>9600</v>
      </c>
    </row>
    <row r="26" spans="1:7" x14ac:dyDescent="0.25">
      <c r="A26">
        <v>7</v>
      </c>
      <c r="B26" t="s">
        <v>6</v>
      </c>
      <c r="C26" s="8">
        <v>10</v>
      </c>
      <c r="D26" s="8">
        <v>1</v>
      </c>
      <c r="E26" s="8"/>
      <c r="F26" s="8"/>
      <c r="G26" s="1">
        <f>+C26*50+D26*20</f>
        <v>520</v>
      </c>
    </row>
    <row r="27" spans="1:7" x14ac:dyDescent="0.25">
      <c r="A27">
        <v>8</v>
      </c>
      <c r="B27" t="s">
        <v>7</v>
      </c>
      <c r="G27" s="1">
        <v>1000</v>
      </c>
    </row>
    <row r="28" spans="1:7" x14ac:dyDescent="0.25">
      <c r="A28">
        <v>9</v>
      </c>
      <c r="B28" t="s">
        <v>8</v>
      </c>
      <c r="G28" s="1">
        <v>1000</v>
      </c>
    </row>
    <row r="30" spans="1:7" x14ac:dyDescent="0.25">
      <c r="B30" t="s">
        <v>34</v>
      </c>
      <c r="G30" s="1">
        <f>SUM(G20:G28)</f>
        <v>18740</v>
      </c>
    </row>
    <row r="31" spans="1:7" x14ac:dyDescent="0.25">
      <c r="B31" t="s">
        <v>9</v>
      </c>
      <c r="G31" s="1">
        <f>+G30/+G19</f>
        <v>234.25</v>
      </c>
    </row>
    <row r="32" spans="1:7" x14ac:dyDescent="0.25">
      <c r="B32" t="s">
        <v>10</v>
      </c>
      <c r="G32" s="1">
        <f>+G31-10*3-30*3</f>
        <v>114.25</v>
      </c>
    </row>
    <row r="35" spans="1:7" ht="33.75" x14ac:dyDescent="0.5">
      <c r="B35" s="6" t="s">
        <v>11</v>
      </c>
      <c r="C35" s="6"/>
      <c r="D35" s="6"/>
      <c r="E35" s="6"/>
      <c r="F35" s="6"/>
      <c r="G35" s="7">
        <v>300</v>
      </c>
    </row>
    <row r="36" spans="1:7" ht="33.75" x14ac:dyDescent="0.5">
      <c r="B36" s="6" t="s">
        <v>12</v>
      </c>
      <c r="C36" s="6"/>
      <c r="D36" s="6"/>
      <c r="E36" s="6"/>
      <c r="F36" s="6"/>
      <c r="G36" s="7">
        <v>175</v>
      </c>
    </row>
    <row r="38" spans="1:7" x14ac:dyDescent="0.25">
      <c r="B38" t="s">
        <v>13</v>
      </c>
      <c r="G38" s="1">
        <v>2500</v>
      </c>
    </row>
    <row r="39" spans="1:7" x14ac:dyDescent="0.25">
      <c r="B39" t="s">
        <v>14</v>
      </c>
      <c r="G39" s="1">
        <v>1510</v>
      </c>
    </row>
    <row r="42" spans="1:7" x14ac:dyDescent="0.25">
      <c r="B42" s="3" t="s">
        <v>35</v>
      </c>
      <c r="G42" s="2">
        <v>45</v>
      </c>
    </row>
    <row r="43" spans="1:7" x14ac:dyDescent="0.25">
      <c r="A43">
        <v>1</v>
      </c>
      <c r="B43" t="s">
        <v>0</v>
      </c>
      <c r="G43" s="1">
        <v>1800</v>
      </c>
    </row>
    <row r="44" spans="1:7" x14ac:dyDescent="0.25">
      <c r="A44">
        <v>2</v>
      </c>
      <c r="B44" t="s">
        <v>1</v>
      </c>
      <c r="C44">
        <v>30</v>
      </c>
      <c r="D44">
        <v>6</v>
      </c>
      <c r="G44" s="1">
        <f>15*(3*C44+3*D44)</f>
        <v>1620</v>
      </c>
    </row>
    <row r="45" spans="1:7" x14ac:dyDescent="0.25">
      <c r="A45">
        <v>3</v>
      </c>
      <c r="B45" t="s">
        <v>2</v>
      </c>
      <c r="C45">
        <v>0</v>
      </c>
      <c r="G45" s="1">
        <f>1*C45</f>
        <v>0</v>
      </c>
    </row>
    <row r="46" spans="1:7" x14ac:dyDescent="0.25">
      <c r="A46">
        <v>4</v>
      </c>
      <c r="B46" t="s">
        <v>3</v>
      </c>
      <c r="C46">
        <v>0</v>
      </c>
      <c r="G46" s="1">
        <f>2*C46</f>
        <v>0</v>
      </c>
    </row>
    <row r="47" spans="1:7" x14ac:dyDescent="0.25">
      <c r="A47">
        <v>7</v>
      </c>
      <c r="B47" t="s">
        <v>16</v>
      </c>
      <c r="C47">
        <v>6</v>
      </c>
      <c r="D47">
        <v>1</v>
      </c>
      <c r="G47" s="1">
        <f>+C47*50+D47*20</f>
        <v>320</v>
      </c>
    </row>
    <row r="48" spans="1:7" x14ac:dyDescent="0.25">
      <c r="A48">
        <v>8</v>
      </c>
      <c r="B48" t="s">
        <v>7</v>
      </c>
      <c r="G48" s="1">
        <v>1000</v>
      </c>
    </row>
    <row r="49" spans="1:7" x14ac:dyDescent="0.25">
      <c r="A49">
        <v>9</v>
      </c>
      <c r="B49" t="s">
        <v>8</v>
      </c>
      <c r="G49" s="1">
        <v>1000</v>
      </c>
    </row>
    <row r="50" spans="1:7" x14ac:dyDescent="0.25">
      <c r="G50" s="1">
        <f>SUM(G43:G49)</f>
        <v>5740</v>
      </c>
    </row>
    <row r="52" spans="1:7" ht="26.25" x14ac:dyDescent="0.4">
      <c r="B52" t="s">
        <v>15</v>
      </c>
      <c r="G52" s="5">
        <f>+G50/G42</f>
        <v>127.55555555555556</v>
      </c>
    </row>
    <row r="56" spans="1:7" x14ac:dyDescent="0.25">
      <c r="B56" s="3" t="s">
        <v>36</v>
      </c>
      <c r="G56" s="2">
        <v>80</v>
      </c>
    </row>
    <row r="57" spans="1:7" x14ac:dyDescent="0.25">
      <c r="A57">
        <v>1</v>
      </c>
      <c r="B57" t="s">
        <v>0</v>
      </c>
      <c r="G57" s="1">
        <v>1800</v>
      </c>
    </row>
    <row r="58" spans="1:7" x14ac:dyDescent="0.25">
      <c r="A58">
        <v>2</v>
      </c>
      <c r="B58" t="s">
        <v>1</v>
      </c>
      <c r="C58">
        <v>30</v>
      </c>
      <c r="D58">
        <v>6</v>
      </c>
      <c r="G58" s="1">
        <f>15*(3*C58+3*D58)</f>
        <v>1620</v>
      </c>
    </row>
    <row r="59" spans="1:7" x14ac:dyDescent="0.25">
      <c r="A59">
        <v>3</v>
      </c>
      <c r="B59" t="s">
        <v>2</v>
      </c>
      <c r="C59">
        <v>0</v>
      </c>
      <c r="G59" s="1">
        <f>1*C59</f>
        <v>0</v>
      </c>
    </row>
    <row r="60" spans="1:7" x14ac:dyDescent="0.25">
      <c r="A60">
        <v>4</v>
      </c>
      <c r="B60" t="s">
        <v>3</v>
      </c>
      <c r="C60">
        <v>0</v>
      </c>
      <c r="G60" s="1">
        <f>2*C60</f>
        <v>0</v>
      </c>
    </row>
    <row r="61" spans="1:7" x14ac:dyDescent="0.25">
      <c r="A61">
        <v>7</v>
      </c>
      <c r="B61" t="s">
        <v>16</v>
      </c>
      <c r="C61">
        <v>6</v>
      </c>
      <c r="D61">
        <v>1</v>
      </c>
      <c r="G61" s="1">
        <f>+C61*50+D61*20</f>
        <v>320</v>
      </c>
    </row>
    <row r="62" spans="1:7" x14ac:dyDescent="0.25">
      <c r="A62">
        <v>8</v>
      </c>
      <c r="B62" t="s">
        <v>7</v>
      </c>
      <c r="G62" s="1">
        <v>1000</v>
      </c>
    </row>
    <row r="63" spans="1:7" x14ac:dyDescent="0.25">
      <c r="A63">
        <v>9</v>
      </c>
      <c r="B63" t="s">
        <v>8</v>
      </c>
      <c r="G63" s="1">
        <v>1000</v>
      </c>
    </row>
    <row r="64" spans="1:7" x14ac:dyDescent="0.25">
      <c r="G64" s="1">
        <f>SUM(G57:G63)</f>
        <v>5740</v>
      </c>
    </row>
    <row r="66" spans="1:7" ht="26.25" x14ac:dyDescent="0.4">
      <c r="B66" t="s">
        <v>17</v>
      </c>
      <c r="G66" s="5">
        <f>+G64/G56</f>
        <v>71.75</v>
      </c>
    </row>
    <row r="69" spans="1:7" x14ac:dyDescent="0.25">
      <c r="B69" s="3" t="s">
        <v>18</v>
      </c>
    </row>
    <row r="70" spans="1:7" x14ac:dyDescent="0.25">
      <c r="A70">
        <v>1</v>
      </c>
      <c r="B70" t="s">
        <v>19</v>
      </c>
    </row>
    <row r="71" spans="1:7" x14ac:dyDescent="0.25">
      <c r="A71">
        <v>2</v>
      </c>
      <c r="B71" t="s">
        <v>23</v>
      </c>
    </row>
    <row r="72" spans="1:7" x14ac:dyDescent="0.25">
      <c r="A72">
        <v>3</v>
      </c>
      <c r="B72" t="s">
        <v>20</v>
      </c>
    </row>
    <row r="73" spans="1:7" x14ac:dyDescent="0.25">
      <c r="A73">
        <v>4</v>
      </c>
      <c r="B73" t="s">
        <v>21</v>
      </c>
    </row>
    <row r="75" spans="1:7" x14ac:dyDescent="0.25">
      <c r="B75" t="s">
        <v>22</v>
      </c>
    </row>
    <row r="76" spans="1:7" x14ac:dyDescent="0.25">
      <c r="A76">
        <v>1</v>
      </c>
      <c r="B76" t="s">
        <v>24</v>
      </c>
    </row>
    <row r="77" spans="1:7" x14ac:dyDescent="0.25">
      <c r="A77">
        <v>2</v>
      </c>
      <c r="B77" t="s">
        <v>25</v>
      </c>
    </row>
    <row r="78" spans="1:7" x14ac:dyDescent="0.25">
      <c r="A78">
        <v>3</v>
      </c>
      <c r="B78" t="s">
        <v>26</v>
      </c>
    </row>
    <row r="80" spans="1:7" x14ac:dyDescent="0.25">
      <c r="B80" t="s">
        <v>27</v>
      </c>
    </row>
    <row r="81" spans="1:2" x14ac:dyDescent="0.25">
      <c r="A81">
        <v>1</v>
      </c>
      <c r="B81" t="s">
        <v>28</v>
      </c>
    </row>
    <row r="82" spans="1:2" x14ac:dyDescent="0.25">
      <c r="A82">
        <v>2</v>
      </c>
      <c r="B82" t="s">
        <v>29</v>
      </c>
    </row>
    <row r="83" spans="1:2" x14ac:dyDescent="0.25">
      <c r="A83">
        <v>3</v>
      </c>
      <c r="B83" t="s">
        <v>30</v>
      </c>
    </row>
    <row r="85" spans="1:2" x14ac:dyDescent="0.25">
      <c r="B85" t="s">
        <v>31</v>
      </c>
    </row>
    <row r="86" spans="1:2" x14ac:dyDescent="0.25">
      <c r="B86" t="s">
        <v>32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workbookViewId="0">
      <selection activeCell="I35" sqref="I35:J37"/>
    </sheetView>
  </sheetViews>
  <sheetFormatPr defaultRowHeight="15" x14ac:dyDescent="0.25"/>
  <cols>
    <col min="1" max="1" width="2" bestFit="1" customWidth="1"/>
    <col min="2" max="2" width="64.7109375" customWidth="1"/>
    <col min="7" max="7" width="19.140625" bestFit="1" customWidth="1"/>
    <col min="10" max="10" width="10.140625" bestFit="1" customWidth="1"/>
  </cols>
  <sheetData>
    <row r="1" spans="1:7" ht="15.75" x14ac:dyDescent="0.25">
      <c r="B1" s="4" t="s">
        <v>37</v>
      </c>
      <c r="G1" s="1"/>
    </row>
    <row r="2" spans="1:7" x14ac:dyDescent="0.25">
      <c r="G2" s="1"/>
    </row>
    <row r="3" spans="1:7" x14ac:dyDescent="0.25">
      <c r="B3" s="3" t="s">
        <v>39</v>
      </c>
      <c r="G3" s="2">
        <v>45</v>
      </c>
    </row>
    <row r="4" spans="1:7" x14ac:dyDescent="0.25">
      <c r="A4">
        <v>1</v>
      </c>
      <c r="B4" t="s">
        <v>0</v>
      </c>
      <c r="G4" s="1">
        <v>1800</v>
      </c>
    </row>
    <row r="5" spans="1:7" x14ac:dyDescent="0.25">
      <c r="A5">
        <v>2</v>
      </c>
      <c r="B5" t="s">
        <v>1</v>
      </c>
      <c r="C5" s="8">
        <v>30</v>
      </c>
      <c r="D5" s="8">
        <v>6</v>
      </c>
      <c r="E5" s="8"/>
      <c r="F5" s="8"/>
      <c r="G5" s="1">
        <f>15*(3*C5+3*D5)</f>
        <v>1620</v>
      </c>
    </row>
    <row r="6" spans="1:7" x14ac:dyDescent="0.25">
      <c r="A6">
        <v>3</v>
      </c>
      <c r="B6" t="s">
        <v>2</v>
      </c>
      <c r="C6" s="8">
        <v>0</v>
      </c>
      <c r="D6" s="8"/>
      <c r="E6" s="8"/>
      <c r="F6" s="8"/>
      <c r="G6" s="1">
        <f>1*C6</f>
        <v>0</v>
      </c>
    </row>
    <row r="7" spans="1:7" x14ac:dyDescent="0.25">
      <c r="A7">
        <v>4</v>
      </c>
      <c r="B7" t="s">
        <v>3</v>
      </c>
      <c r="C7" s="8">
        <v>0</v>
      </c>
      <c r="D7" s="8"/>
      <c r="E7" s="8"/>
      <c r="F7" s="8"/>
      <c r="G7" s="1">
        <f>2*C7</f>
        <v>0</v>
      </c>
    </row>
    <row r="8" spans="1:7" x14ac:dyDescent="0.25">
      <c r="A8">
        <v>5</v>
      </c>
      <c r="B8" t="s">
        <v>4</v>
      </c>
      <c r="C8" s="8">
        <v>25</v>
      </c>
      <c r="D8" s="8">
        <v>75</v>
      </c>
      <c r="E8" s="8">
        <v>20</v>
      </c>
      <c r="F8" s="8">
        <v>60</v>
      </c>
      <c r="G8" s="1">
        <f>+C8*10+D8*10+E8*10+F8*10</f>
        <v>1800</v>
      </c>
    </row>
    <row r="9" spans="1:7" x14ac:dyDescent="0.25">
      <c r="A9">
        <v>6</v>
      </c>
      <c r="B9" t="s">
        <v>5</v>
      </c>
      <c r="C9" s="8">
        <v>25</v>
      </c>
      <c r="D9" s="8">
        <v>75</v>
      </c>
      <c r="E9" s="8">
        <v>20</v>
      </c>
      <c r="F9" s="8">
        <v>60</v>
      </c>
      <c r="G9" s="1">
        <f>+C9*30+D9*30+E9*30+F9*30</f>
        <v>5400</v>
      </c>
    </row>
    <row r="10" spans="1:7" x14ac:dyDescent="0.25">
      <c r="A10">
        <v>7</v>
      </c>
      <c r="B10" t="s">
        <v>6</v>
      </c>
      <c r="C10" s="8">
        <v>10</v>
      </c>
      <c r="D10" s="8">
        <v>1</v>
      </c>
      <c r="E10" s="8"/>
      <c r="F10" s="8"/>
      <c r="G10" s="1">
        <f>+C10*50+D10*20</f>
        <v>520</v>
      </c>
    </row>
    <row r="11" spans="1:7" x14ac:dyDescent="0.25">
      <c r="A11">
        <v>8</v>
      </c>
      <c r="B11" t="s">
        <v>7</v>
      </c>
      <c r="C11" s="8"/>
      <c r="D11" s="8"/>
      <c r="E11" s="8"/>
      <c r="F11" s="8"/>
      <c r="G11" s="1">
        <v>1000</v>
      </c>
    </row>
    <row r="12" spans="1:7" x14ac:dyDescent="0.25">
      <c r="A12">
        <v>9</v>
      </c>
      <c r="B12" t="s">
        <v>8</v>
      </c>
      <c r="C12" s="8"/>
      <c r="D12" s="8"/>
      <c r="E12" s="8"/>
      <c r="F12" s="8"/>
      <c r="G12" s="1">
        <v>1000</v>
      </c>
    </row>
    <row r="13" spans="1:7" x14ac:dyDescent="0.25">
      <c r="C13" s="8"/>
      <c r="D13" s="8"/>
      <c r="E13" s="8"/>
      <c r="F13" s="8"/>
      <c r="G13" s="1"/>
    </row>
    <row r="14" spans="1:7" x14ac:dyDescent="0.25">
      <c r="B14" t="s">
        <v>33</v>
      </c>
      <c r="C14" s="8"/>
      <c r="D14" s="8"/>
      <c r="E14" s="8"/>
      <c r="F14" s="8"/>
      <c r="G14" s="1">
        <f>SUM(G4:G12)</f>
        <v>13140</v>
      </c>
    </row>
    <row r="15" spans="1:7" x14ac:dyDescent="0.25">
      <c r="B15" t="s">
        <v>9</v>
      </c>
      <c r="C15" s="8"/>
      <c r="D15" s="8"/>
      <c r="E15" s="8"/>
      <c r="F15" s="8"/>
      <c r="G15" s="1">
        <f>+G14/+G3</f>
        <v>292</v>
      </c>
    </row>
    <row r="16" spans="1:7" x14ac:dyDescent="0.25">
      <c r="B16" t="s">
        <v>10</v>
      </c>
      <c r="C16" s="8"/>
      <c r="D16" s="8"/>
      <c r="E16" s="8"/>
      <c r="F16" s="8"/>
      <c r="G16" s="1">
        <f>+G15-10*3-30*3</f>
        <v>172</v>
      </c>
    </row>
    <row r="17" spans="1:7" x14ac:dyDescent="0.25">
      <c r="C17" s="8"/>
      <c r="D17" s="8"/>
      <c r="E17" s="8"/>
      <c r="F17" s="8"/>
      <c r="G17" s="1"/>
    </row>
    <row r="18" spans="1:7" x14ac:dyDescent="0.25">
      <c r="C18" s="8"/>
      <c r="D18" s="8"/>
      <c r="E18" s="8"/>
      <c r="F18" s="8"/>
      <c r="G18" s="1"/>
    </row>
    <row r="19" spans="1:7" x14ac:dyDescent="0.25">
      <c r="B19" s="3" t="s">
        <v>40</v>
      </c>
      <c r="C19" s="8"/>
      <c r="D19" s="8"/>
      <c r="E19" s="8"/>
      <c r="F19" s="8"/>
      <c r="G19" s="2">
        <v>80</v>
      </c>
    </row>
    <row r="20" spans="1:7" x14ac:dyDescent="0.25">
      <c r="A20">
        <v>1</v>
      </c>
      <c r="B20" t="s">
        <v>0</v>
      </c>
      <c r="C20" s="8"/>
      <c r="D20" s="8"/>
      <c r="E20" s="8"/>
      <c r="F20" s="8"/>
      <c r="G20" s="1">
        <v>1800</v>
      </c>
    </row>
    <row r="21" spans="1:7" x14ac:dyDescent="0.25">
      <c r="A21">
        <v>2</v>
      </c>
      <c r="B21" t="s">
        <v>1</v>
      </c>
      <c r="C21" s="8">
        <v>30</v>
      </c>
      <c r="D21" s="8">
        <v>6</v>
      </c>
      <c r="E21" s="8"/>
      <c r="F21" s="8"/>
      <c r="G21" s="1">
        <f>15*(3*C21+3*D21)</f>
        <v>1620</v>
      </c>
    </row>
    <row r="22" spans="1:7" x14ac:dyDescent="0.25">
      <c r="A22">
        <v>3</v>
      </c>
      <c r="B22" t="s">
        <v>2</v>
      </c>
      <c r="C22" s="8">
        <v>0</v>
      </c>
      <c r="D22" s="8"/>
      <c r="E22" s="8"/>
      <c r="F22" s="8"/>
      <c r="G22" s="1">
        <f>1*C22</f>
        <v>0</v>
      </c>
    </row>
    <row r="23" spans="1:7" x14ac:dyDescent="0.25">
      <c r="A23">
        <v>4</v>
      </c>
      <c r="B23" t="s">
        <v>3</v>
      </c>
      <c r="C23" s="8">
        <v>0</v>
      </c>
      <c r="D23" s="8"/>
      <c r="E23" s="8"/>
      <c r="F23" s="8"/>
      <c r="G23" s="1">
        <f>2*C23</f>
        <v>0</v>
      </c>
    </row>
    <row r="24" spans="1:7" x14ac:dyDescent="0.25">
      <c r="A24">
        <v>5</v>
      </c>
      <c r="B24" t="s">
        <v>38</v>
      </c>
      <c r="C24" s="8">
        <v>50</v>
      </c>
      <c r="D24" s="8">
        <v>150</v>
      </c>
      <c r="E24" s="8">
        <v>30</v>
      </c>
      <c r="F24" s="8">
        <v>90</v>
      </c>
      <c r="G24" s="1">
        <f>+C24*10+D24*10+E24*10+F24*10</f>
        <v>3200</v>
      </c>
    </row>
    <row r="25" spans="1:7" x14ac:dyDescent="0.25">
      <c r="A25">
        <v>6</v>
      </c>
      <c r="B25" t="s">
        <v>5</v>
      </c>
      <c r="C25" s="8">
        <v>50</v>
      </c>
      <c r="D25" s="8">
        <v>150</v>
      </c>
      <c r="E25" s="8">
        <v>30</v>
      </c>
      <c r="F25" s="8">
        <v>90</v>
      </c>
      <c r="G25" s="1">
        <f>+C25*30+D25*30+E25*30+F25*30</f>
        <v>9600</v>
      </c>
    </row>
    <row r="26" spans="1:7" x14ac:dyDescent="0.25">
      <c r="A26">
        <v>7</v>
      </c>
      <c r="B26" t="s">
        <v>6</v>
      </c>
      <c r="C26" s="8">
        <v>10</v>
      </c>
      <c r="D26" s="8">
        <v>1</v>
      </c>
      <c r="E26" s="8"/>
      <c r="F26" s="8"/>
      <c r="G26" s="1">
        <f>+C26*50+D26*20</f>
        <v>520</v>
      </c>
    </row>
    <row r="27" spans="1:7" x14ac:dyDescent="0.25">
      <c r="A27">
        <v>8</v>
      </c>
      <c r="B27" t="s">
        <v>7</v>
      </c>
      <c r="G27" s="1">
        <v>1000</v>
      </c>
    </row>
    <row r="28" spans="1:7" x14ac:dyDescent="0.25">
      <c r="A28">
        <v>9</v>
      </c>
      <c r="B28" t="s">
        <v>8</v>
      </c>
      <c r="G28" s="1">
        <v>1000</v>
      </c>
    </row>
    <row r="29" spans="1:7" x14ac:dyDescent="0.25">
      <c r="G29" s="1"/>
    </row>
    <row r="30" spans="1:7" x14ac:dyDescent="0.25">
      <c r="B30" t="s">
        <v>34</v>
      </c>
      <c r="G30" s="1">
        <f>SUM(G20:G28)</f>
        <v>18740</v>
      </c>
    </row>
    <row r="31" spans="1:7" x14ac:dyDescent="0.25">
      <c r="B31" t="s">
        <v>9</v>
      </c>
      <c r="G31" s="1">
        <f>+G30/+G19</f>
        <v>234.25</v>
      </c>
    </row>
    <row r="32" spans="1:7" x14ac:dyDescent="0.25">
      <c r="B32" t="s">
        <v>10</v>
      </c>
      <c r="G32" s="1">
        <f>+G31-10*3-30*3</f>
        <v>114.25</v>
      </c>
    </row>
    <row r="33" spans="1:10" x14ac:dyDescent="0.25">
      <c r="G33" s="1"/>
    </row>
    <row r="34" spans="1:10" x14ac:dyDescent="0.25">
      <c r="G34" s="1"/>
    </row>
    <row r="35" spans="1:10" ht="33.75" x14ac:dyDescent="0.5">
      <c r="B35" s="6" t="s">
        <v>11</v>
      </c>
      <c r="C35" s="6"/>
      <c r="D35" s="6"/>
      <c r="E35" s="6"/>
      <c r="F35" s="6"/>
      <c r="G35" s="7">
        <v>350</v>
      </c>
      <c r="J35" s="1"/>
    </row>
    <row r="36" spans="1:10" ht="33.75" x14ac:dyDescent="0.5">
      <c r="B36" s="6" t="s">
        <v>12</v>
      </c>
      <c r="C36" s="6"/>
      <c r="D36" s="6"/>
      <c r="E36" s="6"/>
      <c r="F36" s="6"/>
      <c r="G36" s="7">
        <v>200</v>
      </c>
      <c r="J36" s="1"/>
    </row>
    <row r="37" spans="1:10" x14ac:dyDescent="0.25">
      <c r="G37" s="1"/>
      <c r="J37" s="1"/>
    </row>
    <row r="38" spans="1:10" x14ac:dyDescent="0.25">
      <c r="B38" t="s">
        <v>13</v>
      </c>
      <c r="G38" s="1">
        <v>2500</v>
      </c>
    </row>
    <row r="39" spans="1:10" x14ac:dyDescent="0.25">
      <c r="B39" t="s">
        <v>14</v>
      </c>
      <c r="G39" s="1">
        <v>1510</v>
      </c>
    </row>
    <row r="40" spans="1:10" x14ac:dyDescent="0.25">
      <c r="G40" s="1"/>
    </row>
    <row r="41" spans="1:10" x14ac:dyDescent="0.25">
      <c r="G41" s="1"/>
    </row>
    <row r="42" spans="1:10" x14ac:dyDescent="0.25">
      <c r="B42" s="3" t="s">
        <v>35</v>
      </c>
      <c r="G42" s="2">
        <v>45</v>
      </c>
    </row>
    <row r="43" spans="1:10" x14ac:dyDescent="0.25">
      <c r="A43">
        <v>1</v>
      </c>
      <c r="B43" t="s">
        <v>0</v>
      </c>
      <c r="G43" s="1">
        <v>1800</v>
      </c>
    </row>
    <row r="44" spans="1:10" x14ac:dyDescent="0.25">
      <c r="A44">
        <v>2</v>
      </c>
      <c r="B44" t="s">
        <v>1</v>
      </c>
      <c r="C44">
        <v>30</v>
      </c>
      <c r="D44">
        <v>6</v>
      </c>
      <c r="G44" s="1">
        <f>15*(3*C44+3*D44)</f>
        <v>1620</v>
      </c>
    </row>
    <row r="45" spans="1:10" x14ac:dyDescent="0.25">
      <c r="A45">
        <v>3</v>
      </c>
      <c r="B45" t="s">
        <v>2</v>
      </c>
      <c r="C45">
        <v>0</v>
      </c>
      <c r="G45" s="1">
        <f>1*C45</f>
        <v>0</v>
      </c>
    </row>
    <row r="46" spans="1:10" x14ac:dyDescent="0.25">
      <c r="A46">
        <v>4</v>
      </c>
      <c r="B46" t="s">
        <v>3</v>
      </c>
      <c r="C46">
        <v>0</v>
      </c>
      <c r="G46" s="1">
        <f>2*C46</f>
        <v>0</v>
      </c>
    </row>
    <row r="47" spans="1:10" x14ac:dyDescent="0.25">
      <c r="A47">
        <v>7</v>
      </c>
      <c r="B47" t="s">
        <v>16</v>
      </c>
      <c r="C47">
        <v>6</v>
      </c>
      <c r="D47">
        <v>1</v>
      </c>
      <c r="G47" s="1">
        <f>+C47*50+D47*20</f>
        <v>320</v>
      </c>
    </row>
    <row r="48" spans="1:10" x14ac:dyDescent="0.25">
      <c r="A48">
        <v>8</v>
      </c>
      <c r="B48" t="s">
        <v>7</v>
      </c>
      <c r="G48" s="1">
        <v>1000</v>
      </c>
    </row>
    <row r="49" spans="1:7" x14ac:dyDescent="0.25">
      <c r="A49">
        <v>9</v>
      </c>
      <c r="B49" t="s">
        <v>8</v>
      </c>
      <c r="G49" s="1">
        <v>1000</v>
      </c>
    </row>
    <row r="50" spans="1:7" x14ac:dyDescent="0.25">
      <c r="G50" s="1">
        <f>SUM(G43:G49)</f>
        <v>5740</v>
      </c>
    </row>
    <row r="51" spans="1:7" x14ac:dyDescent="0.25">
      <c r="G51" s="1"/>
    </row>
    <row r="52" spans="1:7" ht="26.25" x14ac:dyDescent="0.4">
      <c r="B52" t="s">
        <v>15</v>
      </c>
      <c r="G52" s="5">
        <f>+G50/G42</f>
        <v>127.55555555555556</v>
      </c>
    </row>
    <row r="53" spans="1:7" x14ac:dyDescent="0.25">
      <c r="G53" s="1"/>
    </row>
    <row r="54" spans="1:7" x14ac:dyDescent="0.25">
      <c r="G54" s="1"/>
    </row>
    <row r="55" spans="1:7" x14ac:dyDescent="0.25">
      <c r="G55" s="1"/>
    </row>
    <row r="56" spans="1:7" x14ac:dyDescent="0.25">
      <c r="B56" s="3" t="s">
        <v>36</v>
      </c>
      <c r="G56" s="2">
        <v>80</v>
      </c>
    </row>
    <row r="57" spans="1:7" x14ac:dyDescent="0.25">
      <c r="A57">
        <v>1</v>
      </c>
      <c r="B57" t="s">
        <v>0</v>
      </c>
      <c r="G57" s="1">
        <v>1800</v>
      </c>
    </row>
    <row r="58" spans="1:7" x14ac:dyDescent="0.25">
      <c r="A58">
        <v>2</v>
      </c>
      <c r="B58" t="s">
        <v>1</v>
      </c>
      <c r="C58">
        <v>30</v>
      </c>
      <c r="D58">
        <v>6</v>
      </c>
      <c r="G58" s="1">
        <f>15*(3*C58+3*D58)</f>
        <v>1620</v>
      </c>
    </row>
    <row r="59" spans="1:7" x14ac:dyDescent="0.25">
      <c r="A59">
        <v>3</v>
      </c>
      <c r="B59" t="s">
        <v>2</v>
      </c>
      <c r="C59">
        <v>0</v>
      </c>
      <c r="G59" s="1">
        <f>1*C59</f>
        <v>0</v>
      </c>
    </row>
    <row r="60" spans="1:7" x14ac:dyDescent="0.25">
      <c r="A60">
        <v>4</v>
      </c>
      <c r="B60" t="s">
        <v>3</v>
      </c>
      <c r="C60">
        <v>0</v>
      </c>
      <c r="G60" s="1">
        <f>2*C60</f>
        <v>0</v>
      </c>
    </row>
    <row r="61" spans="1:7" x14ac:dyDescent="0.25">
      <c r="A61">
        <v>7</v>
      </c>
      <c r="B61" t="s">
        <v>16</v>
      </c>
      <c r="C61">
        <v>6</v>
      </c>
      <c r="D61">
        <v>1</v>
      </c>
      <c r="G61" s="1">
        <f>+C61*50+D61*20</f>
        <v>320</v>
      </c>
    </row>
    <row r="62" spans="1:7" x14ac:dyDescent="0.25">
      <c r="A62">
        <v>8</v>
      </c>
      <c r="B62" t="s">
        <v>7</v>
      </c>
      <c r="G62" s="1">
        <v>1000</v>
      </c>
    </row>
    <row r="63" spans="1:7" x14ac:dyDescent="0.25">
      <c r="A63">
        <v>9</v>
      </c>
      <c r="B63" t="s">
        <v>8</v>
      </c>
      <c r="G63" s="1">
        <v>1000</v>
      </c>
    </row>
    <row r="64" spans="1:7" x14ac:dyDescent="0.25">
      <c r="G64" s="1">
        <f>SUM(G57:G63)</f>
        <v>5740</v>
      </c>
    </row>
    <row r="65" spans="1:7" x14ac:dyDescent="0.25">
      <c r="G65" s="1"/>
    </row>
    <row r="66" spans="1:7" ht="26.25" x14ac:dyDescent="0.4">
      <c r="B66" t="s">
        <v>17</v>
      </c>
      <c r="G66" s="5">
        <f>+G64/G56</f>
        <v>71.75</v>
      </c>
    </row>
    <row r="67" spans="1:7" x14ac:dyDescent="0.25">
      <c r="G67" s="1"/>
    </row>
    <row r="68" spans="1:7" x14ac:dyDescent="0.25">
      <c r="G68" s="1"/>
    </row>
    <row r="69" spans="1:7" x14ac:dyDescent="0.25">
      <c r="B69" s="3" t="s">
        <v>42</v>
      </c>
      <c r="G69" s="1"/>
    </row>
    <row r="70" spans="1:7" x14ac:dyDescent="0.25">
      <c r="A70">
        <v>1</v>
      </c>
      <c r="B70" t="s">
        <v>19</v>
      </c>
      <c r="G70" s="1"/>
    </row>
    <row r="71" spans="1:7" x14ac:dyDescent="0.25">
      <c r="A71">
        <v>2</v>
      </c>
      <c r="B71" t="s">
        <v>23</v>
      </c>
      <c r="G71" s="1"/>
    </row>
    <row r="72" spans="1:7" x14ac:dyDescent="0.25">
      <c r="A72">
        <v>3</v>
      </c>
      <c r="B72" t="s">
        <v>20</v>
      </c>
      <c r="G72" s="1"/>
    </row>
    <row r="73" spans="1:7" x14ac:dyDescent="0.25">
      <c r="A73">
        <v>4</v>
      </c>
      <c r="B73" t="s">
        <v>21</v>
      </c>
      <c r="G73" s="1"/>
    </row>
    <row r="74" spans="1:7" x14ac:dyDescent="0.25">
      <c r="G74" s="1"/>
    </row>
    <row r="75" spans="1:7" x14ac:dyDescent="0.25">
      <c r="B75" t="s">
        <v>22</v>
      </c>
      <c r="G75" s="1"/>
    </row>
    <row r="76" spans="1:7" x14ac:dyDescent="0.25">
      <c r="A76">
        <v>1</v>
      </c>
      <c r="B76" t="s">
        <v>24</v>
      </c>
      <c r="G76" s="1"/>
    </row>
    <row r="77" spans="1:7" x14ac:dyDescent="0.25">
      <c r="A77">
        <v>2</v>
      </c>
      <c r="B77" t="s">
        <v>25</v>
      </c>
      <c r="G77" s="1"/>
    </row>
    <row r="78" spans="1:7" x14ac:dyDescent="0.25">
      <c r="A78">
        <v>3</v>
      </c>
      <c r="B78" t="s">
        <v>26</v>
      </c>
      <c r="G78" s="1"/>
    </row>
    <row r="79" spans="1:7" x14ac:dyDescent="0.25">
      <c r="G79" s="1"/>
    </row>
    <row r="80" spans="1:7" x14ac:dyDescent="0.25">
      <c r="B80" t="s">
        <v>27</v>
      </c>
      <c r="G80" s="1"/>
    </row>
    <row r="81" spans="1:7" x14ac:dyDescent="0.25">
      <c r="A81">
        <v>1</v>
      </c>
      <c r="B81" t="s">
        <v>28</v>
      </c>
      <c r="G81" s="1"/>
    </row>
    <row r="82" spans="1:7" x14ac:dyDescent="0.25">
      <c r="A82">
        <v>2</v>
      </c>
      <c r="B82" t="s">
        <v>29</v>
      </c>
      <c r="G82" s="1"/>
    </row>
    <row r="83" spans="1:7" x14ac:dyDescent="0.25">
      <c r="A83">
        <v>3</v>
      </c>
      <c r="B83" t="s">
        <v>30</v>
      </c>
      <c r="G83" s="1"/>
    </row>
    <row r="84" spans="1:7" x14ac:dyDescent="0.25">
      <c r="G84" s="1"/>
    </row>
    <row r="85" spans="1:7" x14ac:dyDescent="0.25">
      <c r="B85" t="s">
        <v>31</v>
      </c>
      <c r="G85" s="1"/>
    </row>
    <row r="86" spans="1:7" x14ac:dyDescent="0.25">
      <c r="B86" t="s">
        <v>32</v>
      </c>
      <c r="G86" s="1"/>
    </row>
    <row r="87" spans="1:7" x14ac:dyDescent="0.25">
      <c r="G87" s="1"/>
    </row>
    <row r="88" spans="1:7" x14ac:dyDescent="0.25">
      <c r="B88" s="3" t="s">
        <v>41</v>
      </c>
    </row>
    <row r="89" spans="1:7" x14ac:dyDescent="0.25">
      <c r="A89">
        <v>1</v>
      </c>
      <c r="B89" t="s">
        <v>19</v>
      </c>
    </row>
    <row r="90" spans="1:7" x14ac:dyDescent="0.25">
      <c r="A90">
        <v>2</v>
      </c>
      <c r="B90" t="s">
        <v>23</v>
      </c>
    </row>
    <row r="91" spans="1:7" x14ac:dyDescent="0.25">
      <c r="A91">
        <v>3</v>
      </c>
      <c r="B91" t="s">
        <v>20</v>
      </c>
    </row>
    <row r="92" spans="1:7" x14ac:dyDescent="0.25">
      <c r="A92">
        <v>4</v>
      </c>
      <c r="B92" t="s">
        <v>21</v>
      </c>
    </row>
    <row r="94" spans="1:7" x14ac:dyDescent="0.25">
      <c r="B94" t="s">
        <v>22</v>
      </c>
    </row>
    <row r="95" spans="1:7" x14ac:dyDescent="0.25">
      <c r="A95">
        <v>1</v>
      </c>
      <c r="B95" t="s">
        <v>24</v>
      </c>
    </row>
    <row r="96" spans="1:7" x14ac:dyDescent="0.25">
      <c r="A96">
        <v>2</v>
      </c>
      <c r="B96" t="s">
        <v>25</v>
      </c>
    </row>
    <row r="97" spans="1:2" x14ac:dyDescent="0.25">
      <c r="A97">
        <v>3</v>
      </c>
      <c r="B97" t="s">
        <v>26</v>
      </c>
    </row>
    <row r="99" spans="1:2" x14ac:dyDescent="0.25">
      <c r="B99" t="s">
        <v>27</v>
      </c>
    </row>
    <row r="100" spans="1:2" x14ac:dyDescent="0.25">
      <c r="A100">
        <v>1</v>
      </c>
      <c r="B100" t="s">
        <v>28</v>
      </c>
    </row>
    <row r="101" spans="1:2" x14ac:dyDescent="0.25">
      <c r="A101">
        <v>2</v>
      </c>
      <c r="B101" t="s">
        <v>29</v>
      </c>
    </row>
    <row r="102" spans="1:2" x14ac:dyDescent="0.25">
      <c r="A102">
        <v>3</v>
      </c>
      <c r="B102" t="s">
        <v>30</v>
      </c>
    </row>
    <row r="104" spans="1:2" x14ac:dyDescent="0.25">
      <c r="B104" t="s">
        <v>31</v>
      </c>
    </row>
    <row r="105" spans="1:2" x14ac:dyDescent="0.25">
      <c r="B105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O-GTD Inskrywing begroting</vt:lpstr>
      <vt:lpstr>2de O-GTD Inskrywing begroting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2017-03-22T17:29:15Z</dcterms:created>
  <dcterms:modified xsi:type="dcterms:W3CDTF">2017-03-29T18:03:57Z</dcterms:modified>
</cp:coreProperties>
</file>